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nicholas.burns\OneDrive - Royal Mail Group Ltd\Documents\Christmas\2023\Christmas Outhouse Sites\"/>
    </mc:Choice>
  </mc:AlternateContent>
  <xr:revisionPtr revIDLastSave="0" documentId="8_{6F4BAEB1-B69C-4DDE-86D6-EA56B72EFB07}" xr6:coauthVersionLast="47" xr6:coauthVersionMax="47" xr10:uidLastSave="{00000000-0000-0000-0000-000000000000}"/>
  <bookViews>
    <workbookView xWindow="-110" yWindow="-110" windowWidth="19420" windowHeight="10420" tabRatio="697" activeTab="1" xr2:uid="{B296910D-7F7F-4B96-A3FE-168903136C35}"/>
  </bookViews>
  <sheets>
    <sheet name="Outhouses" sheetId="1" r:id="rId1"/>
    <sheet name="Internals" sheetId="2" r:id="rId2"/>
    <sheet name="Accio Marquee" sheetId="6" r:id="rId3"/>
    <sheet name="Parking VOC" sheetId="4" r:id="rId4"/>
    <sheet name="PFW" sheetId="5" r:id="rId5"/>
  </sheets>
  <externalReferences>
    <externalReference r:id="rId6"/>
  </externalReferences>
  <definedNames>
    <definedName name="_xlnm._FilterDatabase" localSheetId="3" hidden="1">'Parking VOC'!$A$4:$Q$19</definedName>
    <definedName name="_xlnm.Print_Area" localSheetId="2">'Accio Marquee'!$A$1:$P$50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 l="1"/>
  <c r="E4" i="6"/>
  <c r="F4" i="6"/>
  <c r="H4" i="6"/>
  <c r="I4" i="6"/>
  <c r="J4" i="6"/>
  <c r="L4" i="6"/>
  <c r="M4" i="6"/>
  <c r="B5" i="6"/>
  <c r="E5" i="6"/>
  <c r="F5" i="6"/>
  <c r="H5" i="6"/>
  <c r="I5" i="6"/>
  <c r="J5" i="6"/>
  <c r="L5" i="6"/>
  <c r="M5" i="6"/>
  <c r="B6" i="6"/>
  <c r="E6" i="6"/>
  <c r="F6" i="6"/>
  <c r="H6" i="6"/>
  <c r="I6" i="6"/>
  <c r="J6" i="6"/>
  <c r="L6" i="6"/>
  <c r="M6" i="6"/>
  <c r="B7" i="6"/>
  <c r="E7" i="6"/>
  <c r="F7" i="6"/>
  <c r="H7" i="6"/>
  <c r="I7" i="6"/>
  <c r="J7" i="6"/>
  <c r="L7" i="6"/>
  <c r="M7" i="6"/>
  <c r="B8" i="6"/>
  <c r="E8" i="6"/>
  <c r="F8" i="6"/>
  <c r="H8" i="6"/>
  <c r="I8" i="6"/>
  <c r="J8" i="6"/>
  <c r="L8" i="6"/>
  <c r="M8" i="6"/>
  <c r="B9" i="6"/>
  <c r="E9" i="6"/>
  <c r="F9" i="6"/>
  <c r="H9" i="6"/>
  <c r="I9" i="6"/>
  <c r="J9" i="6"/>
  <c r="L9" i="6"/>
  <c r="M9" i="6"/>
  <c r="B10" i="6"/>
  <c r="E10" i="6"/>
  <c r="F10" i="6"/>
  <c r="H10" i="6"/>
  <c r="I10" i="6"/>
  <c r="J10" i="6"/>
  <c r="L10" i="6"/>
  <c r="M10" i="6"/>
  <c r="B11" i="6"/>
  <c r="E11" i="6"/>
  <c r="F11" i="6"/>
  <c r="H11" i="6"/>
  <c r="I11" i="6"/>
  <c r="J11" i="6"/>
  <c r="L11" i="6"/>
  <c r="M11" i="6"/>
  <c r="B13" i="6"/>
  <c r="E13" i="6"/>
  <c r="F13" i="6"/>
  <c r="H13" i="6"/>
  <c r="I13" i="6"/>
  <c r="J13" i="6"/>
  <c r="L13" i="6"/>
  <c r="M13" i="6"/>
  <c r="B15" i="6"/>
  <c r="E15" i="6"/>
  <c r="F15" i="6"/>
  <c r="G15" i="6"/>
  <c r="H15" i="6"/>
  <c r="I15" i="6"/>
  <c r="J15" i="6"/>
  <c r="L15" i="6"/>
  <c r="M15" i="6"/>
  <c r="B16" i="6"/>
  <c r="G16" i="6"/>
  <c r="H16" i="6"/>
  <c r="I16" i="6"/>
  <c r="J16" i="6"/>
  <c r="L16" i="6"/>
  <c r="B17" i="6"/>
  <c r="G17" i="6"/>
  <c r="H17" i="6"/>
  <c r="I17" i="6"/>
  <c r="J17" i="6"/>
  <c r="L17" i="6"/>
  <c r="B18" i="6"/>
  <c r="E18" i="6"/>
  <c r="F18" i="6"/>
  <c r="G18" i="6" s="1"/>
  <c r="H18" i="6"/>
  <c r="I18" i="6"/>
  <c r="J18" i="6"/>
  <c r="L18" i="6"/>
  <c r="B19" i="6"/>
  <c r="G19" i="6"/>
  <c r="H19" i="6"/>
  <c r="I19" i="6"/>
  <c r="J19" i="6"/>
  <c r="L19" i="6"/>
  <c r="B20" i="6"/>
  <c r="E20" i="6"/>
  <c r="F20" i="6"/>
  <c r="G20" i="6" s="1"/>
  <c r="H20" i="6"/>
  <c r="I20" i="6"/>
  <c r="J20" i="6"/>
  <c r="L20" i="6"/>
  <c r="B21" i="6"/>
  <c r="E21" i="6"/>
  <c r="F21" i="6"/>
  <c r="G21" i="6" s="1"/>
  <c r="H21" i="6"/>
  <c r="I21" i="6"/>
  <c r="J21" i="6"/>
  <c r="L21" i="6"/>
  <c r="M21" i="6"/>
  <c r="B22" i="6"/>
  <c r="E22" i="6"/>
  <c r="G22" i="6" s="1"/>
  <c r="F22" i="6"/>
  <c r="H22" i="6"/>
  <c r="I22" i="6"/>
  <c r="J22" i="6"/>
  <c r="L22" i="6"/>
  <c r="M22" i="6"/>
  <c r="B23" i="6"/>
  <c r="E23" i="6"/>
  <c r="F23" i="6"/>
  <c r="G23" i="6" s="1"/>
  <c r="H23" i="6"/>
  <c r="I23" i="6"/>
  <c r="J23" i="6"/>
  <c r="L23" i="6"/>
  <c r="B24" i="6"/>
  <c r="E24" i="6"/>
  <c r="F24" i="6"/>
  <c r="G24" i="6" s="1"/>
  <c r="H24" i="6"/>
  <c r="I24" i="6"/>
  <c r="J24" i="6"/>
  <c r="L24" i="6"/>
  <c r="M24" i="6"/>
  <c r="B25" i="6"/>
  <c r="E25" i="6"/>
  <c r="F25" i="6"/>
  <c r="G25" i="6" s="1"/>
  <c r="H25" i="6"/>
  <c r="I25" i="6"/>
  <c r="J25" i="6"/>
  <c r="L25" i="6"/>
  <c r="B26" i="6"/>
  <c r="E26" i="6"/>
  <c r="G26" i="6" s="1"/>
  <c r="F26" i="6"/>
  <c r="H26" i="6"/>
  <c r="I26" i="6"/>
  <c r="J26" i="6"/>
  <c r="L26" i="6"/>
  <c r="B28" i="6"/>
  <c r="E28" i="6"/>
  <c r="G28" i="6" s="1"/>
  <c r="F28" i="6"/>
  <c r="H28" i="6"/>
  <c r="I28" i="6"/>
  <c r="J28" i="6"/>
  <c r="L28" i="6"/>
  <c r="B29" i="6"/>
  <c r="E29" i="6"/>
  <c r="G29" i="6" s="1"/>
  <c r="H29" i="6"/>
  <c r="I29" i="6"/>
  <c r="J29" i="6"/>
  <c r="L29" i="6"/>
  <c r="B30" i="6"/>
  <c r="E30" i="6"/>
  <c r="F30" i="6"/>
  <c r="G30" i="6" s="1"/>
  <c r="H30" i="6"/>
  <c r="I30" i="6"/>
  <c r="J30" i="6"/>
  <c r="L30" i="6"/>
  <c r="M30" i="6"/>
  <c r="B31" i="6"/>
  <c r="E31" i="6"/>
  <c r="G31" i="6" s="1"/>
  <c r="F31" i="6"/>
  <c r="H31" i="6"/>
  <c r="I31" i="6"/>
  <c r="J31" i="6"/>
  <c r="L31" i="6"/>
  <c r="M31" i="6"/>
  <c r="B32" i="6"/>
  <c r="E32" i="6"/>
  <c r="F32" i="6"/>
  <c r="G32" i="6"/>
  <c r="H32" i="6"/>
  <c r="I32" i="6"/>
  <c r="J32" i="6"/>
  <c r="J33" i="6" s="1"/>
  <c r="L32" i="6"/>
  <c r="M32" i="6"/>
  <c r="B33" i="6"/>
  <c r="E33" i="6"/>
  <c r="F33" i="6"/>
  <c r="G33" i="6"/>
  <c r="H33" i="6"/>
  <c r="I33" i="6"/>
  <c r="L33" i="6"/>
  <c r="B34" i="6"/>
  <c r="E34" i="6"/>
  <c r="F34" i="6"/>
  <c r="G34" i="6"/>
  <c r="H34" i="6"/>
  <c r="I34" i="6"/>
  <c r="J34" i="6"/>
  <c r="L34" i="6"/>
  <c r="M34" i="6"/>
  <c r="B35" i="6"/>
  <c r="E35" i="6"/>
  <c r="F35" i="6"/>
  <c r="G35" i="6"/>
  <c r="H35" i="6"/>
  <c r="I35" i="6"/>
  <c r="J35" i="6"/>
  <c r="L35" i="6"/>
  <c r="B36" i="6"/>
  <c r="E36" i="6"/>
  <c r="F36" i="6"/>
  <c r="G36" i="6"/>
  <c r="H36" i="6"/>
  <c r="I36" i="6"/>
  <c r="J36" i="6"/>
  <c r="L36" i="6"/>
  <c r="B37" i="6"/>
  <c r="E37" i="6"/>
  <c r="F37" i="6"/>
  <c r="G37" i="6"/>
  <c r="H37" i="6"/>
  <c r="I37" i="6"/>
  <c r="J37" i="6"/>
  <c r="L3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McGouran</author>
  </authors>
  <commentList>
    <comment ref="B4" authorId="0" shapeId="0" xr:uid="{933E5672-9B39-4F8C-8526-40996C53601B}">
      <text>
        <r>
          <rPr>
            <b/>
            <sz val="9"/>
            <color indexed="81"/>
            <rFont val="Tahoma"/>
            <family val="2"/>
          </rPr>
          <t>Paul McGouran:</t>
        </r>
        <r>
          <rPr>
            <sz val="9"/>
            <color indexed="81"/>
            <rFont val="Tahoma"/>
            <family val="2"/>
          </rPr>
          <t xml:space="preserve">
Applies to OH, Parking, VOC sites
</t>
        </r>
      </text>
    </comment>
    <comment ref="AF4" authorId="0" shapeId="0" xr:uid="{FABD2C3F-B21D-41C9-B924-BC639A378D55}">
      <text>
        <r>
          <rPr>
            <b/>
            <sz val="9"/>
            <color indexed="81"/>
            <rFont val="Tahoma"/>
            <family val="2"/>
          </rPr>
          <t>Paul McGouran:</t>
        </r>
        <r>
          <rPr>
            <sz val="9"/>
            <color indexed="81"/>
            <rFont val="Tahoma"/>
            <family val="2"/>
          </rPr>
          <t xml:space="preserve">
Add details as a comment
</t>
        </r>
      </text>
    </comment>
    <comment ref="AK4" authorId="0" shapeId="0" xr:uid="{1FFAF79E-7B19-40A9-B511-1C092994181F}">
      <text>
        <r>
          <rPr>
            <b/>
            <sz val="9"/>
            <color indexed="81"/>
            <rFont val="Tahoma"/>
            <family val="2"/>
          </rPr>
          <t>Paul McGouran:</t>
        </r>
        <r>
          <rPr>
            <sz val="9"/>
            <color indexed="81"/>
            <rFont val="Tahoma"/>
            <family val="2"/>
          </rPr>
          <t xml:space="preserve">
Add details as a comment
</t>
        </r>
      </text>
    </comment>
    <comment ref="AL4" authorId="0" shapeId="0" xr:uid="{87A339AC-3D54-4CE0-8C3E-88F0759D5221}">
      <text>
        <r>
          <rPr>
            <b/>
            <sz val="9"/>
            <color indexed="81"/>
            <rFont val="Tahoma"/>
            <family val="2"/>
          </rPr>
          <t>Paul McGouran:</t>
        </r>
        <r>
          <rPr>
            <sz val="9"/>
            <color indexed="81"/>
            <rFont val="Tahoma"/>
            <family val="2"/>
          </rPr>
          <t xml:space="preserve">
Add planned start if not commenced</t>
        </r>
      </text>
    </comment>
    <comment ref="AM4" authorId="0" shapeId="0" xr:uid="{99F5FECE-D07E-4E63-9B9C-07C7F4DB0393}">
      <text>
        <r>
          <rPr>
            <b/>
            <sz val="9"/>
            <color indexed="81"/>
            <rFont val="Tahoma"/>
            <family val="2"/>
          </rPr>
          <t>Paul McGouran:</t>
        </r>
        <r>
          <rPr>
            <sz val="9"/>
            <color indexed="81"/>
            <rFont val="Tahoma"/>
            <family val="2"/>
          </rPr>
          <t xml:space="preserve">
Add planned date if not complete</t>
        </r>
      </text>
    </comment>
    <comment ref="C5" authorId="0" shapeId="0" xr:uid="{D9B66F11-7343-4829-A86B-73435F39CA97}">
      <text>
        <r>
          <rPr>
            <b/>
            <sz val="9"/>
            <color indexed="81"/>
            <rFont val="Tahoma"/>
            <family val="2"/>
          </rPr>
          <t>Paul McGouran:</t>
        </r>
        <r>
          <rPr>
            <sz val="9"/>
            <color indexed="81"/>
            <rFont val="Tahoma"/>
            <family val="2"/>
          </rPr>
          <t xml:space="preserve">
Might be a temp unit / Outhouse - confirm with SEP</t>
        </r>
      </text>
    </comment>
  </commentList>
</comments>
</file>

<file path=xl/sharedStrings.xml><?xml version="1.0" encoding="utf-8"?>
<sst xmlns="http://schemas.openxmlformats.org/spreadsheetml/2006/main" count="602" uniqueCount="307">
  <si>
    <t>ROYAL MAIL XMAS 23/24 - OUTHOUSES</t>
  </si>
  <si>
    <t>REFS</t>
  </si>
  <si>
    <t>DETAILS</t>
  </si>
  <si>
    <t>SURVEYOR</t>
  </si>
  <si>
    <t>STATUS</t>
  </si>
  <si>
    <t>SCHEDULE OF CONDITION</t>
  </si>
  <si>
    <t>SCOPE OF WORKS</t>
  </si>
  <si>
    <t>HEALTH &amp; SAFETY</t>
  </si>
  <si>
    <t>FINANCES</t>
  </si>
  <si>
    <t>PROGRAMME</t>
  </si>
  <si>
    <t>SITE - KEY DATES OF ATTENDANCE</t>
  </si>
  <si>
    <t>OTHER</t>
  </si>
  <si>
    <t>WORKS</t>
  </si>
  <si>
    <t>FEES</t>
  </si>
  <si>
    <t>SEP REF</t>
  </si>
  <si>
    <t>SITE</t>
  </si>
  <si>
    <t>Type</t>
  </si>
  <si>
    <t>ADDRESS</t>
  </si>
  <si>
    <t>Special Events Planner</t>
  </si>
  <si>
    <t>Site Contact</t>
  </si>
  <si>
    <t>Comments</t>
  </si>
  <si>
    <t>PRACTICE</t>
  </si>
  <si>
    <t xml:space="preserve">SURVEYOR 1 </t>
  </si>
  <si>
    <t>SURVEYOR 2</t>
  </si>
  <si>
    <t>Previous Surveyor</t>
  </si>
  <si>
    <t>LEASE START</t>
  </si>
  <si>
    <t>LEASE EXPIRY</t>
  </si>
  <si>
    <t>RFS</t>
  </si>
  <si>
    <t>LDS</t>
  </si>
  <si>
    <t>INSPECTION</t>
  </si>
  <si>
    <t>ISSUED</t>
  </si>
  <si>
    <t>PRICE RETURNED</t>
  </si>
  <si>
    <t>RM APPROVED</t>
  </si>
  <si>
    <t>INSTRUCTED</t>
  </si>
  <si>
    <t>ASBESTOS SURVEY</t>
  </si>
  <si>
    <t>ASBESTOS R&amp;D</t>
  </si>
  <si>
    <t>PCI</t>
  </si>
  <si>
    <t>CPP REVIEWED</t>
  </si>
  <si>
    <t>VINCI / TRIOS</t>
  </si>
  <si>
    <t>ACCIO</t>
  </si>
  <si>
    <t>CHUBB</t>
  </si>
  <si>
    <t>PAP</t>
  </si>
  <si>
    <t>L8 LRA</t>
  </si>
  <si>
    <t>PUWER</t>
  </si>
  <si>
    <t>FRA</t>
  </si>
  <si>
    <t>COMMENCEMENT ON SITE</t>
  </si>
  <si>
    <t>HANDOVER DATE</t>
  </si>
  <si>
    <t>DILAPS START</t>
  </si>
  <si>
    <t>DILAPS END</t>
  </si>
  <si>
    <t xml:space="preserve">CHUBB </t>
  </si>
  <si>
    <t>L8 RISK ASSESSMENT</t>
  </si>
  <si>
    <t>SITE LOG BOOK</t>
  </si>
  <si>
    <t>FIRE RISK ASSESSMENT</t>
  </si>
  <si>
    <t>COMMENTS</t>
  </si>
  <si>
    <t>Site 1</t>
  </si>
  <si>
    <t>Bristol MC</t>
  </si>
  <si>
    <t>Outhouse</t>
  </si>
  <si>
    <t>TBC</t>
  </si>
  <si>
    <t>Alan Nicholls</t>
  </si>
  <si>
    <t xml:space="preserve">                                                                         07802 928683 robert.j.paterson@royalmail.com    
</t>
  </si>
  <si>
    <t>4/9/23 - Centre Seven aborted due to cost. 
11/9/23  - RM discussing internally
19/9 - going to Llanishen</t>
  </si>
  <si>
    <t>KKS</t>
  </si>
  <si>
    <t>Glyn Jones</t>
  </si>
  <si>
    <t>Inspected, works required to improve lighting - £50k allowed provisionally, otherwise OK - lots of racking for tenant to remove. Also want us to take building for 6 months so is expensive.</t>
  </si>
  <si>
    <t>Site 3</t>
  </si>
  <si>
    <t>South East PSC</t>
  </si>
  <si>
    <t>Tetris 
Rockware Avenue
Greenford
UB6 0AD</t>
  </si>
  <si>
    <t>Andrew Martin</t>
  </si>
  <si>
    <t>furat.muhi-al-din@royalmail.com
 07841 466245</t>
  </si>
  <si>
    <t>RLB</t>
  </si>
  <si>
    <t>Robbie Brindley</t>
  </si>
  <si>
    <t>Ongoing</t>
  </si>
  <si>
    <t>1st week in Jan, then decommission - 14th Jan</t>
  </si>
  <si>
    <t>Site 4</t>
  </si>
  <si>
    <t>Manton</t>
  </si>
  <si>
    <t xml:space="preserve">Unit 4 Manton Wood
Retford Road
Manton Wood Enterprise Park
Worksop
S80 2RS
</t>
  </si>
  <si>
    <t>Anne O'Connor</t>
  </si>
  <si>
    <t>Ian.J.Brown@royalmail.com 
07802791840</t>
  </si>
  <si>
    <t>Andrew Jenkins</t>
  </si>
  <si>
    <t xml:space="preserve">RFS by end of Oct 2023 </t>
  </si>
  <si>
    <t>Small elements of work to undertake - AJ has questions over transporting of goods which were removed from site - AJ liaising with Anne Oconnor</t>
  </si>
  <si>
    <t>Site 5</t>
  </si>
  <si>
    <t>Tyneside OH</t>
  </si>
  <si>
    <t>07889929494 philip.welsh@royalmail.com</t>
  </si>
  <si>
    <t>Site 6</t>
  </si>
  <si>
    <t>South Midlands Plant</t>
  </si>
  <si>
    <t xml:space="preserve">Royal Mail Northampton PSC
Unit 5 Panattoni Park
Weedon Road
NORTHAMPTON
NN7 4DE
*Same space needed as for 2022*
</t>
  </si>
  <si>
    <t>Helen Perry</t>
  </si>
  <si>
    <t xml:space="preserve">mohammad.s.rahman@royalmail.com
07553 367512
</t>
  </si>
  <si>
    <t xml:space="preserve">HP confimed Askona will be moving frames, no other works. </t>
  </si>
  <si>
    <t>HP confimed Askona will be moving frames, no other works</t>
  </si>
  <si>
    <t>Site 7</t>
  </si>
  <si>
    <t>East of Scotland Outhouse</t>
  </si>
  <si>
    <t>Scott Forsyth</t>
  </si>
  <si>
    <t>07736 786332 david.condon@royalmail.com</t>
  </si>
  <si>
    <t>AECOM</t>
  </si>
  <si>
    <t>Derek Penny</t>
  </si>
  <si>
    <t>Abi Akinyemi</t>
  </si>
  <si>
    <t>24/11/23</t>
  </si>
  <si>
    <t>28/1/24</t>
  </si>
  <si>
    <t xml:space="preserve">Various sites inspected on 10/08/23. Other sites to be visited on 23rd Aug 23. Await RMG confirming which site we are to use. </t>
  </si>
  <si>
    <t>Site 8</t>
  </si>
  <si>
    <t>Prestwick Outhouse</t>
  </si>
  <si>
    <t>Prestwick Airport, Transit House, KA9 2QA</t>
  </si>
  <si>
    <t>graeme.turnbull@roiyalmail.com 07568 564429</t>
  </si>
  <si>
    <t>Scott Graham</t>
  </si>
  <si>
    <t>Costs received from TRIOS. Currently reviewing and waiting on confirmation to proceed. Meeting on Site Thursday to agree scope for heating and cabins - this will tidy up costs. RLB to confirm PFSL requirements for lighting,</t>
  </si>
  <si>
    <t>Site 9</t>
  </si>
  <si>
    <t xml:space="preserve">Norwich MC Outhouse </t>
  </si>
  <si>
    <t>Former Tuffnells Depot, 23 Vulcan Rd S, Norwich NR6 6AG</t>
  </si>
  <si>
    <t>Nicky Dunn</t>
  </si>
  <si>
    <t>07841568085 angela.travis@royalmail.com</t>
  </si>
  <si>
    <t>ROYAL MAIL XMAS 23/24 - INTERNALS</t>
  </si>
  <si>
    <t>Cardiff MC</t>
  </si>
  <si>
    <t>Internals</t>
  </si>
  <si>
    <t>Cardiff Mail Centre, 220-228 Penarth Road, Cardiff, CF11 8TA</t>
  </si>
  <si>
    <t>07850 815888  andrew.colclough@royalmail.com</t>
  </si>
  <si>
    <t>n/a</t>
  </si>
  <si>
    <t xml:space="preserve">Heating removed from vacant floor area, proposal requested from Vinci for reinstating. </t>
  </si>
  <si>
    <t>XXX</t>
  </si>
  <si>
    <t>Site 2</t>
  </si>
  <si>
    <t>Exeter MC</t>
  </si>
  <si>
    <t>Exeter Mail Centre, Osprey Road, Sowton Industrial Estate, Exeter,            EX2 7XX</t>
  </si>
  <si>
    <t>07909 212756  ian.percival@royalmail.com</t>
  </si>
  <si>
    <t>Harris Fencing to create safe walkway between MC and Marquee #1 &amp; WBC as per Christmas 2022. 
The supporting feet for the Heras fencing need to be the red and white retangular type as per 2022. There also needs to be good quality warning lights on the Heras fencing to alert drivers. This needs to be in place the same time the Marquee is ready.  Total approximately 100 metre in length</t>
  </si>
  <si>
    <t>N/A</t>
  </si>
  <si>
    <t>Exeter Mail Centre, 
Osprey Road,
 Sowton Industrial Estate,
 Exeter, 
EX2 7XX</t>
  </si>
  <si>
    <t>Two sets of temporary traffic lights for the official yard. This needs to be in place the same time the Marquee is ready</t>
  </si>
  <si>
    <t>Gloucester M.C</t>
  </si>
  <si>
    <t>Gloucester Mail Centre, Eastern Ave, Gloucester, GL4 3AA</t>
  </si>
  <si>
    <t>07872 004928 alan.r.nicholls@royalmail.com</t>
  </si>
  <si>
    <t>May not be required if Bristol OH procured</t>
  </si>
  <si>
    <t>South Wales / West PSC</t>
  </si>
  <si>
    <t>South West PSC, Ty-Glas, Llanishen, Cardiff, CF14 5DU</t>
  </si>
  <si>
    <t>Scissor lift query - existing lifts need servicing, and potentially some new ones being hired in. Needs response from Alan</t>
  </si>
  <si>
    <t>Royal Mail South Midlands                                                    Swan Valley Way
NORTHAMPTON
NN4 9DR</t>
  </si>
  <si>
    <t>Portacabin 6m x 5m = 30sqm - same as provided for 2022. Items sent out to pricing for Trios.
5/9/23 - costs rec'd and reviewed, need RM approval
11/9/23 - Andy Martin checking on whether this is needed
19/9 - Andy visiting site on 21st Sept. Approved to proceed if he confirms they need it.</t>
  </si>
  <si>
    <t>Chelmsford MC Internal</t>
  </si>
  <si>
    <t>Winsford Way, Springfield, Chelmsford CM2 5AA</t>
  </si>
  <si>
    <t>nick.j.dent@royalmail.com</t>
  </si>
  <si>
    <t>Temporary Floor Same as last year. Awaiting new dates from Nicky Dunn. MARQUEE SCHEME</t>
  </si>
  <si>
    <t>Seb Hathaway</t>
  </si>
  <si>
    <t>30/10 for floating floor 20/11 frames operational</t>
  </si>
  <si>
    <t>DQ Northern Ireland Internal</t>
  </si>
  <si>
    <t>Tomb Street BT1 1AA</t>
  </si>
  <si>
    <t>mark.magee@royalmail.com 07553388341</t>
  </si>
  <si>
    <t>Support NIMC with overflow and space to complete operational requirements - survey required. NO WORKS REQUIRED</t>
  </si>
  <si>
    <t>Hugh O'Kane</t>
  </si>
  <si>
    <t>13/11/2023</t>
  </si>
  <si>
    <t>29/03/2024</t>
  </si>
  <si>
    <t>Scoping visit carried out this morning, same area as last year on the fifth floor and requires no works.</t>
  </si>
  <si>
    <t xml:space="preserve">Aberdeen MC Basement </t>
  </si>
  <si>
    <t>Aberdeen Mail Centre,          Wellington Circle,                        Aberdeen,                                                AB12 3TT</t>
  </si>
  <si>
    <t>david.i.noble@royalmail.com    07436 033191</t>
  </si>
  <si>
    <t>RMG have approved costs. LOLER inspections with RMG/Briggs - RMG to confirm numbers prior to booking.</t>
  </si>
  <si>
    <t>Site 10</t>
  </si>
  <si>
    <t>Medway MC</t>
  </si>
  <si>
    <t>Rochester Walk Bundling Centre, Maidstone Road, Rochester ME1 3AU</t>
  </si>
  <si>
    <t>Nicole Menon</t>
  </si>
  <si>
    <t>gary.ware@royalmail.com 07841570847</t>
  </si>
  <si>
    <t>Use of WBC for Christmas operations, some internal works to take place inculuding the removal and reinstatment of small amounts of racking. Awaiting date.
5/9/23 - awaiting confirmation from RM as to whether this site will be used this year (vs Marquee)
19/9 - likelihood is we will go with the marquee but wil be confirmed on the 21st Sept</t>
  </si>
  <si>
    <t>Edmund B</t>
  </si>
  <si>
    <t>Site 11</t>
  </si>
  <si>
    <t>ELDC</t>
  </si>
  <si>
    <t>Gardeners way, Oliver Road, Grays, RM20 3ED</t>
  </si>
  <si>
    <t>Tony Fostekew</t>
  </si>
  <si>
    <t>nick.minden@royalmail.com 
07435 761324</t>
  </si>
  <si>
    <t>Phil Swain</t>
  </si>
  <si>
    <t>Queries over maintenance issues - asked LC to confirm if anything has been put through the helpdesk</t>
  </si>
  <si>
    <t>Site 12</t>
  </si>
  <si>
    <t>MK PSC</t>
  </si>
  <si>
    <t>Magnitude 314, Magna Park, Fen Street, Milton Keynes, MK17 8EW</t>
  </si>
  <si>
    <t>Un-monthballing of the PSC.
Scope visit required. New power supply required for conveyor. - No works for us other than BP45</t>
  </si>
  <si>
    <t>JYM</t>
  </si>
  <si>
    <t>Site 13</t>
  </si>
  <si>
    <t>Site 14</t>
  </si>
  <si>
    <t>Site 15</t>
  </si>
  <si>
    <t>ROYAL MAIL XMAS 23/24 - PARKING/VOC'S</t>
  </si>
  <si>
    <t>MSH VOC</t>
  </si>
  <si>
    <t>VOC</t>
  </si>
  <si>
    <t>NN6 7DD</t>
  </si>
  <si>
    <t xml:space="preserve">07553381777 &amp; 07 james.h.parker@royalmail.com </t>
  </si>
  <si>
    <t>MSH USED LAST YEAR TO SUPPORT NDC, THIS YEAR LOOKING TO USE NDC TO SUPPORT MSH - 150 trailers</t>
  </si>
  <si>
    <t>Confirmed with N Dunn 1st August that no works required from us on this</t>
  </si>
  <si>
    <t xml:space="preserve">Coventry VOC </t>
  </si>
  <si>
    <t>07553 379191 Ricki.ravat@royalmail.com</t>
  </si>
  <si>
    <t xml:space="preserve">Peterlee </t>
  </si>
  <si>
    <t>07483135895 &amp; michael.a.salts@royalmail.com</t>
  </si>
  <si>
    <t>Portacabin - Temporary office, welfare facilities, generator, yard lighting, secure perimeter &amp; even surface of appropriate strength.</t>
  </si>
  <si>
    <t>Same site as last year (etained) - no works required</t>
  </si>
  <si>
    <t>Prestwick Transit House</t>
  </si>
  <si>
    <t>Transit House Prestwick airport. KA9 2PL</t>
  </si>
  <si>
    <t>07483354160. daniel.wood@royalmail.com</t>
  </si>
  <si>
    <t>Scoping visit completed, Trios attended</t>
  </si>
  <si>
    <t>SDC VOC</t>
  </si>
  <si>
    <t>Netherdale road, Wishaw ML2 0ER</t>
  </si>
  <si>
    <t>Scoping inspection arranged 25/07/2023 - site not suitable.
New site being looked at - Netherdale Road, Wishaw</t>
  </si>
  <si>
    <t>Edinburgh VOC</t>
  </si>
  <si>
    <t>Royal Highland Showground EH28 8NB</t>
  </si>
  <si>
    <t xml:space="preserve"> 07423 452900 michael.mcleod@royalmail.com</t>
  </si>
  <si>
    <t>New sites being looked at on 23/8 - the Wisp and Gilmarton Station Road</t>
  </si>
  <si>
    <t>Warrington Rail Terminal</t>
  </si>
  <si>
    <t>Warrington Rail Terminal, Eagles Park Drive, Winick Quay, Warrington, WA2 8AA</t>
  </si>
  <si>
    <t xml:space="preserve">07725826858
steven.grey@royalmail.com </t>
  </si>
  <si>
    <t>Stuart Baird</t>
  </si>
  <si>
    <t>Early November</t>
  </si>
  <si>
    <t>End of Jan 2024</t>
  </si>
  <si>
    <t>Warrington Mail Centre</t>
  </si>
  <si>
    <t>Kammac Dallam Lane, Warrington</t>
  </si>
  <si>
    <t xml:space="preserve">We are currently progressing a business case to utilise some of the staff car park at Warrington MC to increase the parking for WAVOC (part of NW Hub VOC based at Warrington Mail Centre). The costs for this are significant so if we cannot secure the authority and progress the works in time for peak, we will have a requirement for additional trailer parking. If the works do go ahead and are completed, Warrington MC Plant Manager has flagged a risk for staff car parking for peak which will need to be factored in to the overall capacity needed (for the VOC and the plant) 
31/7/23 - now looking at Kammac site in Warrington
5/9/23 - Kammac site likely aborted in leiu of Rail Terminal
11/9/23 - site aborted
</t>
  </si>
  <si>
    <t>Ready for Service by October 2023</t>
  </si>
  <si>
    <t xml:space="preserve">Still waiting for overall demise to be confirmed by EM to enable scope to be finalised and costed (Steve Grey). </t>
  </si>
  <si>
    <t>XXXX</t>
  </si>
  <si>
    <t>Northern Ireland</t>
  </si>
  <si>
    <t>Ballycraigy Business Park, 655 Antrim Road, Mallusk, BT36 4RG</t>
  </si>
  <si>
    <t xml:space="preserve">07553375334
james.ferguson@royalmail.com </t>
  </si>
  <si>
    <t>Hugh O'kane</t>
  </si>
  <si>
    <t>Leeds</t>
  </si>
  <si>
    <t>Linkways, Skelton Grange Road, Stourton Leeds LS10 1RZ</t>
  </si>
  <si>
    <t>07872 636310
steve.z.thompson@royalmail.com</t>
  </si>
  <si>
    <t>Moving of heras fencing, very minimal works</t>
  </si>
  <si>
    <t xml:space="preserve">SWDC VOC
</t>
  </si>
  <si>
    <t>Plot 9000, Severnbanks (same as last year)</t>
  </si>
  <si>
    <t>07912426802   
peter.x.hicks@royalmail.com</t>
  </si>
  <si>
    <t>Sarah Palmer</t>
  </si>
  <si>
    <t xml:space="preserve">HWDC VOC
</t>
  </si>
  <si>
    <t>07736786689  
danny.moran@royalmail.com</t>
  </si>
  <si>
    <t>Mark Hole</t>
  </si>
  <si>
    <t>PRDC VOC</t>
  </si>
  <si>
    <t>07801 093728
ricky.archer@royalmail.com</t>
  </si>
  <si>
    <t xml:space="preserve">Atlas Road looked at originally, now looking at Carey Way which is the preferred site - landlord subsequently has come back saying they will offer an 18 month lease. </t>
  </si>
  <si>
    <t>ELDC - dual use with ADM C East</t>
  </si>
  <si>
    <t>07793 584063
martin.carr@royalmail.com</t>
  </si>
  <si>
    <t>Extention to exisiting BAU for a further 60 Mu's and 50 trailer spaces</t>
  </si>
  <si>
    <t>ROYAL MAIL XMAS 23/24 - PARCELFORCE</t>
  </si>
  <si>
    <t>Updated 12th September</t>
  </si>
  <si>
    <t xml:space="preserve">L CATON REF </t>
  </si>
  <si>
    <t>SCOPE APPROVED BY PFW</t>
  </si>
  <si>
    <r>
      <t xml:space="preserve">29/8 - need to revisit in a couple of weeks once it is clearer whether the building will be used.
11/9/23 - still in discussion (with Bristol) but likely no work
</t>
    </r>
    <r>
      <rPr>
        <sz val="9"/>
        <color rgb="FFFF0000"/>
        <rFont val="Arial"/>
        <family val="2"/>
      </rPr>
      <t>26/9 - Robbie to check with A Martin that there is definatley no work to undertake</t>
    </r>
    <r>
      <rPr>
        <sz val="9"/>
        <rFont val="Arial"/>
        <family val="2"/>
      </rPr>
      <t xml:space="preserve">
</t>
    </r>
    <r>
      <rPr>
        <sz val="9"/>
        <color rgb="FFFF0000"/>
        <rFont val="Arial"/>
        <family val="2"/>
      </rPr>
      <t>3/10 - to do</t>
    </r>
    <r>
      <rPr>
        <sz val="9"/>
        <rFont val="Arial"/>
        <family val="2"/>
      </rPr>
      <t xml:space="preserve">
17/10 - VOC being used, BP45 underway</t>
    </r>
  </si>
  <si>
    <t xml:space="preserve">Royal Highland
</t>
  </si>
  <si>
    <r>
      <t>4.9.23 - SOW issued for pricing
11/9/23 - Anne O reviewing costs/scope 
19/9 - approved but need to review cleaning items (so that element TBC)
26/9 - cleaning now going to PFSL, Trios instructed on remainder. PO now received. Awaiting start date.
3/10 - AJ to confirm</t>
    </r>
    <r>
      <rPr>
        <sz val="9"/>
        <color rgb="FFFF0000"/>
        <rFont val="Arial"/>
        <family val="2"/>
      </rPr>
      <t xml:space="preserve">
</t>
    </r>
    <r>
      <rPr>
        <sz val="9"/>
        <rFont val="Arial"/>
        <family val="2"/>
      </rPr>
      <t xml:space="preserve">17/10 - Works due to complete today, LRA and gas safety cert awaited
</t>
    </r>
    <r>
      <rPr>
        <sz val="9"/>
        <color rgb="FFFF0000"/>
        <rFont val="Arial"/>
        <family val="2"/>
      </rPr>
      <t>24/10 - fit out complete, awaiting SMS legionella this week. Gas safety due ASAP</t>
    </r>
  </si>
  <si>
    <r>
      <t>Inspected, RM H&amp;S team revisiting on 7.9.23 - Vulcan Road vs. Diamond Road 
11/9/23 - discussion on 12th to agree preferred site - 
12/9 - Vulcan Road selected, full scoping visit with contractor required
19/9 - site visit on 20th to scope.
26/9 - scoped, awaiting costs back from Vinci.
3/10 - as above. FRA request to be submitted. Michael to check on PUWER also.
POST MEETING NOTE - aiming to complete the aquisition around 24th Oct. Schedule of condition required</t>
    </r>
    <r>
      <rPr>
        <sz val="9"/>
        <color rgb="FFFF0000"/>
        <rFont val="Arial"/>
        <family val="2"/>
      </rPr>
      <t xml:space="preserve">.
</t>
    </r>
    <r>
      <rPr>
        <sz val="9"/>
        <rFont val="Arial"/>
        <family val="2"/>
      </rPr>
      <t xml:space="preserve">17/10 - Green light to proceed has been given and vinci mobilising for the 24th. 
</t>
    </r>
    <r>
      <rPr>
        <sz val="9"/>
        <color rgb="FFFF0000"/>
        <rFont val="Arial"/>
        <family val="2"/>
      </rPr>
      <t>24/10 - potentially starting on 30th, Robbie to update.</t>
    </r>
  </si>
  <si>
    <r>
      <t xml:space="preserve">Internal works to make ready for Cross Dock operation. Dock levellers serviced, deep clean and electrics / heating tested and working.
Yard may need re-lining and patch repairing, will check on site audit visit.
5/9/23 - scoped and costed, discussion held with PFSL as most of scope is their responsibility. They should be completing by mid oct latest.
11/9 - ELDC approved to proceed, need to revise schedule to exclude works being undertaken by PFSL.
26/9 - awaiting start date from Vinci
3/10/23 - starting 23rd October, 1 week work.
17/10 - starting 23rd Oct, PFSL still working.
</t>
    </r>
    <r>
      <rPr>
        <sz val="9"/>
        <color rgb="FFFF0000"/>
        <rFont val="Arial"/>
        <family val="2"/>
      </rPr>
      <t xml:space="preserve">24/10 - on site this week, PFSL generally complete, issue with yard area (VOC) having a poor surface, may require more significant work to bring back up to standard - standalone project. </t>
    </r>
  </si>
  <si>
    <r>
      <t xml:space="preserve">Parking for 50 trailers no units -with security 
5/9/23 - site inspected last Friday, was not in the position it should have been in terms of completeness. Due to complete by Mid Oct
11/9/23 - Site visit planned for the 20th, works on site delayed.
26/9 - awaiting confirmation of site visit by LL. POst meeting note - scheduled for 29th Sept.
3/10 - site still not ready, further visit on Friday to review
POST MEETING NOTE - discussion held 4th Oct to discuss, will see how Friday goes but there has been a delay in the O-Licence process and also a question as to why they cant just use the NDC - with RM to confirm
17/10 - needs SoC doing, </t>
    </r>
    <r>
      <rPr>
        <sz val="9"/>
        <color rgb="FFFF0000"/>
        <rFont val="Arial"/>
        <family val="2"/>
      </rPr>
      <t xml:space="preserve">
24/10 - initial SoC done, still works ongoing on site - fencing and lighting will be complete by the end of the week. Final SoC to do.</t>
    </r>
  </si>
  <si>
    <r>
      <t xml:space="preserve">Yard only and lighting
5/9/23 - sites not suitable, looking for alternatives.
11/9/23 - potential new site found, may need visit
18/9 - site visit to new Gilmarton Site required
26/9 - site visit undertaken, awaiting feedback. Likelihood is that if royal Highland is accpeptable then we will go there instead of Gilmarton
3/10/23 - looking at RHS now, outline parking plan issued
17/10 - still progressing, licence c.23rd Oct. </t>
    </r>
    <r>
      <rPr>
        <sz val="9"/>
        <color rgb="FFFF0000"/>
        <rFont val="Arial"/>
        <family val="2"/>
      </rPr>
      <t xml:space="preserve">
24/10 - no further work required. </t>
    </r>
  </si>
  <si>
    <r>
      <t xml:space="preserve">Parking is required to support additional  trailers at peak health and safety is a major issue on site due to space constraints and is not appropriate for peak operation  , same site as 2022 is desireble. Awaiting date from RM.
5/9/23 - Costs received, OK to proceed.
26/9 - TK to check Kingsway have PO. 
3/10 - PO in system, TK has chased. Hugh checking on contractor availability
17/10 - PO recieved, starting on 30th. 
</t>
    </r>
    <r>
      <rPr>
        <sz val="9"/>
        <color rgb="FFFF0000"/>
        <rFont val="Arial"/>
        <family val="2"/>
      </rPr>
      <t>24/10 - due to start next week.</t>
    </r>
  </si>
  <si>
    <r>
      <t xml:space="preserve">YDC VOC currently have a year round BAU 2nd VOC located in Leeds next to the fleet workshop. To accommodate the peak requirement, we have the option to acquire and additional acre at the 2nd VOC. It is unknown if the landlord would accommodate RM acquiring the additional acre for a temporary period or whether we would need to commit to a longer lease. The additional acre at the 2nd VOC is the preferred option as it would not require any additional managerial/admin staffing to the BAU 2nd VOC.  This would provide additional capacity of circa 20 MUs and 20 trailers
5/9/23 - proceeding with solicitors, drawing recd??
11/9/23 - awaiting drawing? Cost OK but portaloos need to be funded by site as BAU
26/9 - awaiting start date from Trios, post meeting note - query over O-licence drawing, Matt H to resolve once we hear from RM
3/10 - MH to update ASAP.
17/10 - Trios instructed, minor work.
</t>
    </r>
    <r>
      <rPr>
        <sz val="9"/>
        <color rgb="FFFF0000"/>
        <rFont val="Arial"/>
        <family val="2"/>
      </rPr>
      <t>24/10 - awaiting completion with legals</t>
    </r>
  </si>
  <si>
    <t>Willen Field Road, London, NW10 7BQ</t>
  </si>
  <si>
    <r>
      <t xml:space="preserve">4.9.23 - still unable to find a site, alternatives being looked in to.
11/9/23 - no change
18/9 - potential reach out to Royal Highland again
26/9 - site visit being undertaken at RHS today, await feedback
3/10 - costs awaited. L Garner has approved costs based on last year (£190k), Trios price awaited, compliance docs from LL awaited
POST MEETING NOTE: Awaiting LL to agree to SoW, some works to be passed to LL but needs their agreement. Unlikely 9th Oct will be achieved, TBC.
17/10 - in progress, works to commence 24th Nov to 27th Nov.
</t>
    </r>
    <r>
      <rPr>
        <sz val="9"/>
        <color theme="1"/>
        <rFont val="Arial"/>
        <family val="2"/>
      </rPr>
      <t>24/10 - Electricians cost from RHS required ASAP. Scott chasing. IT visiting this Wednesday,</t>
    </r>
    <r>
      <rPr>
        <sz val="9"/>
        <color rgb="FFFF0000"/>
        <rFont val="Arial"/>
        <family val="2"/>
      </rPr>
      <t xml:space="preserve"> </t>
    </r>
    <r>
      <rPr>
        <sz val="9"/>
        <rFont val="Arial"/>
        <family val="2"/>
      </rPr>
      <t xml:space="preserve">
</t>
    </r>
    <r>
      <rPr>
        <sz val="9"/>
        <color rgb="FFFF0000"/>
        <rFont val="Arial"/>
        <family val="2"/>
      </rPr>
      <t>31/10 Awaiting on Electrician costs and info on hire equipment</t>
    </r>
    <r>
      <rPr>
        <sz val="9"/>
        <rFont val="Arial"/>
        <family val="2"/>
      </rPr>
      <t xml:space="preserve"> </t>
    </r>
  </si>
  <si>
    <r>
      <t xml:space="preserve">Costs rec'd - needs discussion with PFSL re maintenance.
11/9/23 - can we review scope again to check we are doing the minimum
14/9/23 - approved to proceed
26/9 - PO received, await start date, Trios CPP.
3/10 - starting 9th Oct. DP to advise LL so security can be disengaged
</t>
    </r>
    <r>
      <rPr>
        <sz val="9"/>
        <color theme="1"/>
        <rFont val="Arial"/>
        <family val="2"/>
      </rPr>
      <t xml:space="preserve">17/10 - due to be complete this week. Dock leveller issue to be resolved with Iain Muir, IT install due next week. 
</t>
    </r>
    <r>
      <rPr>
        <sz val="9"/>
        <color rgb="FFFF0000"/>
        <rFont val="Arial"/>
        <family val="2"/>
      </rPr>
      <t xml:space="preserve">31/10 Complete. Issue with boiler being repaired 2/11 </t>
    </r>
  </si>
  <si>
    <r>
      <t xml:space="preserve">To get the mezzanine area into a condition that is suitable to use for Peak 2023. Awaiting dates from SEP to attend.
5/9/23 - costs rec'd - query over the SoW that has been priced. Glyn comments - temp heating costs seem low. Question over scope in terms of draught strips - RM to confirm
11/9/23 - remove draught strips from scope,awaiting revised scope costed
19/9- approved to proceed
26/9 - Vinci PO imminent, awaiting start date
3/10 - start 13th Nov. LARC booked in to remove sink pad. 
17/10 - Vinci mobilising ready for 13th November, c.1 week work. Vinci will be requested to provide costs for permanent heating. 
</t>
    </r>
    <r>
      <rPr>
        <sz val="9"/>
        <color rgb="FFFF0000"/>
        <rFont val="Arial"/>
        <family val="2"/>
      </rPr>
      <t>24/10 - no change, awaiting start</t>
    </r>
    <r>
      <rPr>
        <sz val="9"/>
        <rFont val="Arial"/>
        <family val="2"/>
      </rPr>
      <t xml:space="preserve">
31/11 Starts 13th with LARC in attendance </t>
    </r>
  </si>
  <si>
    <r>
      <t>Portacabin 1 x messing &amp; 1 x toilet block Male and Female. Awaiting if Bristol Outhouse to see if it commences.
 Meeting Friday 8th for scoping visit
11/9/23 - scoped, to issue to RM for approval
19/9 - KKS to issue Scope of Works to Vinci
26/9 - awaiting costs back from Vinci
3/10/23 - costs to be chased. Looking to start in 2 weeks.
17/10 - Vinci mobilising, awaiting CPP.</t>
    </r>
    <r>
      <rPr>
        <sz val="9"/>
        <color rgb="FFFF0000"/>
        <rFont val="Arial"/>
        <family val="2"/>
      </rPr>
      <t xml:space="preserve"> </t>
    </r>
    <r>
      <rPr>
        <sz val="9"/>
        <rFont val="Arial"/>
        <family val="2"/>
      </rPr>
      <t xml:space="preserve"> 
</t>
    </r>
    <r>
      <rPr>
        <sz val="9"/>
        <color rgb="FFFF0000"/>
        <rFont val="Arial"/>
        <family val="2"/>
      </rPr>
      <t>24/10 - CPP promised today, starting as soon as signed off.
31/11 Ready for service this week. Awaiting H&amp;S docs from PC</t>
    </r>
  </si>
  <si>
    <r>
      <t xml:space="preserve">To get the PSC into a condition that is suitable to use for Peak 2023. Awaiting dates from SEP to attend.
5/9/23 - costs rec'd, to review. Glyn comments - testing and commissioning items - PFSL scope?
11/9/23 - RM still considering this site alongside Bristol etc
19/9 - aproved to proceed but asked that Alan Nicholls double checks scope
26/9 - awaiting start date. PMc will chase Alan N re scope - post meeting note, AN happy with scope
3/10/23 - proposed start 6th November, additional site visit on Friday to discuss additional scope.
17/10 - revised scope meeting on 16th to accommodate Bristol OH. Some additional WC's required (2 male &amp; female), additional site clearance required. RFS date brought forward </t>
    </r>
    <r>
      <rPr>
        <sz val="9"/>
        <color theme="1"/>
        <rFont val="Arial"/>
        <family val="2"/>
      </rPr>
      <t xml:space="preserve">to 6th Nov - working alongside Vinci
24/10 - Biffa bins gone, cabins due this week. Scisor lifts from Tetris this Friday and then Dawson rental the following week. </t>
    </r>
    <r>
      <rPr>
        <sz val="9"/>
        <rFont val="Arial"/>
        <family val="2"/>
      </rPr>
      <t xml:space="preserve">
</t>
    </r>
    <r>
      <rPr>
        <sz val="9"/>
        <color rgb="FFFF0000"/>
        <rFont val="Arial"/>
        <family val="2"/>
      </rPr>
      <t>31/11 On site. Working to RFS 6/11. Minor variations recieved. Awaiting costs for toilets from Vinci</t>
    </r>
  </si>
  <si>
    <r>
      <t>Internal works to return basement to operational area, Electrics and dock leveller need testing. (In 2021/22 this testing was carried out locally by RMPFS). 
5/9/23 - costs due back this week
14/9/23 - costs returned and reviewed. Awaiting RM approval
19/9 - approved to proceed
26/9 - awaiting start date from PFSL
3/10/23 - PFSL chased for start date.</t>
    </r>
    <r>
      <rPr>
        <sz val="9"/>
        <color rgb="FFFF0000"/>
        <rFont val="Arial"/>
        <family val="2"/>
      </rPr>
      <t xml:space="preserve">
</t>
    </r>
    <r>
      <rPr>
        <sz val="9"/>
        <rFont val="Arial"/>
        <family val="2"/>
      </rPr>
      <t>17/10 - training dates being arranged. completion date tbc</t>
    </r>
    <r>
      <rPr>
        <sz val="9"/>
        <color rgb="FFFF0000"/>
        <rFont val="Arial"/>
        <family val="2"/>
      </rPr>
      <t xml:space="preserve">.
</t>
    </r>
    <r>
      <rPr>
        <sz val="9"/>
        <color theme="1"/>
        <rFont val="Arial"/>
        <family val="2"/>
      </rPr>
      <t xml:space="preserve">24/10 - awaiting SF to confirm dates for training. </t>
    </r>
    <r>
      <rPr>
        <sz val="9"/>
        <rFont val="Arial"/>
        <family val="2"/>
      </rPr>
      <t xml:space="preserve">
</t>
    </r>
    <r>
      <rPr>
        <sz val="9"/>
        <color rgb="FFFF0000"/>
        <rFont val="Arial"/>
        <family val="2"/>
      </rPr>
      <t>31/11 Works ongoing. Awaiting a reduced scope training for scissor lift from Briggs</t>
    </r>
  </si>
  <si>
    <r>
      <t xml:space="preserve">Temporary office, welfare facilities, generator, yard lighting, secure perimeter &amp; even surface of appropriate strength.
5/9/23 - no further works required, in progress
26/9 - RFS date still 16/10. SoC to be undertaken
17/10 - progressing. PMc to check - do we have licence for the VOC yet?
</t>
    </r>
    <r>
      <rPr>
        <sz val="9"/>
        <color rgb="FFFF0000"/>
        <rFont val="Arial"/>
        <family val="2"/>
      </rPr>
      <t xml:space="preserve">24/10 - prestwick VOC and OH complete barring dock leveller that PFSL looking at, IT going on this week  </t>
    </r>
    <r>
      <rPr>
        <sz val="9"/>
        <rFont val="Arial"/>
        <family val="2"/>
      </rPr>
      <t xml:space="preserve">
31/10 No works. RFS</t>
    </r>
  </si>
  <si>
    <r>
      <t xml:space="preserve">  Yard only and lighting
5/9/23 - budget figures given to RM, awaiting confirmation of whether it is to proceed.
11/9/23 - awaiting parking plan and SoW from AECOM. Needs pricing but site is proceeding
19/9 - approved to proceed.
26/9 - awaiting start date.
3/10/23 - looking to start 17th Oct, to confirm with RM. 2 to 3 days of work
POST MEETING NOTE - RM aiming to aquire site on 17th - may want to push back Trios a day.
17/10 - Trios being lined up for next Monday. 
</t>
    </r>
    <r>
      <rPr>
        <sz val="9"/>
        <color rgb="FFFF0000"/>
        <rFont val="Arial"/>
        <family val="2"/>
      </rPr>
      <t xml:space="preserve">24/10 - prestart held, awaiting start date. </t>
    </r>
    <r>
      <rPr>
        <sz val="9"/>
        <rFont val="Arial"/>
        <family val="2"/>
      </rPr>
      <t xml:space="preserve">
31/11 Works complete </t>
    </r>
  </si>
  <si>
    <r>
      <t xml:space="preserve">Remarking the yard at Warrington Rail Terminal would give an additional 45 unit and 30 trailer parking spaces to support NW Hub VOC peak requirement. The rail terminal is an existing RM site with an O'License of 22 trailers currently. Remarking would allow this to increase considerably. 
5/9/23 - likelihood is that we will proceed with line marking at this site. Site plan done pending queries, meeting on 6/9 to sign off/instruct
11/9/23 - confirmed this site is the one to proceed. SoW and price required to enable us to instruct. Must be completed ASAP.
19/9 - scoped and awaiting Trios price
26/9 - approved to proceed, awaiting start date
3/10/23 - awaiting start date. PCI &amp; PAP done, awaiting CPP etc
17/10 - starting on 23rd, everything else OK. 
</t>
    </r>
    <r>
      <rPr>
        <sz val="9"/>
        <color rgb="FFFF0000"/>
        <rFont val="Arial"/>
        <family val="2"/>
      </rPr>
      <t xml:space="preserve">24/10 - started this week, due to complete next.
31/10 On site. Weather holding up line marking </t>
    </r>
  </si>
  <si>
    <r>
      <t xml:space="preserve">Yard &amp; temp office required (no warehouse). Costs returned.
5/9/23 - proceeding, minor query on electrical costs.
12/9/23 - approved to proceed, awaiting confirmation of acces date and programme from Vinci
26/9 - awaiting programme from Vinci, GJ confirmed Vinci had placed orders at risk pending PO
3/10/23 - outline programme issued, starting on 9th - RM to confirm
POST MEETING NOTE - works starting 11th.
17/10 - barring lighting, everything else complete. Some potholes on site that may need rectifying, lighting to be installed on 30th Oct.
</t>
    </r>
    <r>
      <rPr>
        <sz val="9"/>
        <color rgb="FFFF0000"/>
        <rFont val="Arial"/>
        <family val="2"/>
      </rPr>
      <t xml:space="preserve">24/10 - lighting going in on the 30th. LRA awaited. </t>
    </r>
    <r>
      <rPr>
        <sz val="9"/>
        <rFont val="Arial"/>
        <family val="2"/>
      </rPr>
      <t xml:space="preserve">
</t>
    </r>
    <r>
      <rPr>
        <sz val="9"/>
        <color rgb="FFFF0000"/>
        <rFont val="Arial"/>
        <family val="2"/>
      </rPr>
      <t>31/10 Lighting on site Monday. Awaiting PAT test and cabin elec cert</t>
    </r>
  </si>
  <si>
    <r>
      <t xml:space="preserve">Yard &amp; temp office required (no warehouse). Awaiting costs by end of week.
5/9/23 - site search ongoing, alternative hardstanding area possible but awaiting confirmation as to whether this sole use for RM
</t>
    </r>
    <r>
      <rPr>
        <sz val="9"/>
        <color theme="1"/>
        <rFont val="Arial"/>
        <family val="2"/>
      </rPr>
      <t xml:space="preserve">26/9 - alternative site being surveyed
3/10/23 - alternative surveyed, may have been let. Further alternative being surveyed 3/10/23
</t>
    </r>
    <r>
      <rPr>
        <sz val="9"/>
        <rFont val="Arial"/>
        <family val="2"/>
      </rPr>
      <t xml:space="preserve">17/10 - Scope issued and parking plan issued. Pricing to be chased up. Schedule of condition to be issued by end of week. Chubb and LRA lined up
</t>
    </r>
    <r>
      <rPr>
        <sz val="9"/>
        <color rgb="FFFF0000"/>
        <rFont val="Arial"/>
        <family val="2"/>
      </rPr>
      <t xml:space="preserve">24/10 - still awaiting costs. </t>
    </r>
    <r>
      <rPr>
        <sz val="9"/>
        <rFont val="Arial"/>
        <family val="2"/>
      </rPr>
      <t xml:space="preserve">
31/10 Ongoing. Taking on site 01/11. Unsure of date of site set up</t>
    </r>
  </si>
  <si>
    <r>
      <t xml:space="preserve">Parking for HGV powered untis and trailers, site office facilities and welfare. Costs back by end of week.
5/9/23 - Carey Way looking to move forward on, drawing issued, need to agree
11/9/23 - proceeding, costs approved. Need landlords certification &amp; records, arrange FRA etc
18/9 - RM still awaiting agreement of HoT's - we can still go ahead and arrange surveys etc as needed 
26/9 - HoT's progressing, awaiting programme from Vinci. RM checking whether we can get in to site prior to licence date to undertake work
3/10/23 - potential start on site on the 19th October - will we have the site by then? 
POST MEETING NOTE - This one has not gone to lawyers as yet. HoTs have been agreed however, O licence has not been signed as yet, depends on whether the landlords sign the O licence this week.
17/10 - SoW will be issued to Vinci for pricing. Plan for O-licence has gone </t>
    </r>
    <r>
      <rPr>
        <sz val="9"/>
        <color theme="1"/>
        <rFont val="Arial"/>
        <family val="2"/>
      </rPr>
      <t>in. Need to check on welfare requirements
24/10 - welfare confirmed that they will only need a welfare van - add to BP45. Site clearance ongoing. SoW and Soc to undertake.</t>
    </r>
    <r>
      <rPr>
        <sz val="9"/>
        <rFont val="Arial"/>
        <family val="2"/>
      </rPr>
      <t xml:space="preserve">
</t>
    </r>
    <r>
      <rPr>
        <sz val="9"/>
        <color rgb="FFFF0000"/>
        <rFont val="Arial"/>
        <family val="2"/>
      </rPr>
      <t xml:space="preserve">31/10 - Welfare van for security. Scoping m,eeting 03/11 with Vinci. </t>
    </r>
  </si>
  <si>
    <r>
      <t xml:space="preserve">Parking for HGV powered untis and trailers, site office facilities and welfare
</t>
    </r>
    <r>
      <rPr>
        <sz val="9"/>
        <color rgb="FFFF0000"/>
        <rFont val="Arial"/>
        <family val="2"/>
      </rPr>
      <t>3/10/23 - Phil visiting site on 4th to check on PFSL progress
31/10 Variation to increase tarmac. 6/11 to complete these works</t>
    </r>
  </si>
  <si>
    <t>V.16- Issued -</t>
  </si>
  <si>
    <t>V.15 - Issued -20/10/23 - Removed: Chester - Cost Issued - Tyneside additional structure. Instructed:  Congleton and Buxton Completed - Romford, Carlisle, Medway, Dorset, Southampton, Chelmsford floor</t>
  </si>
  <si>
    <t>V.14 - Issued -20/10/23 - Removed: Chester - Cost Issued - Buxton and Congleton. Scoping and costing: Tyneside additional strucutre</t>
  </si>
  <si>
    <t>V.13 - Issued -13/10/23 - No Changes</t>
  </si>
  <si>
    <t xml:space="preserve">V.12 - Issued -06/10/23 - Instructed: Edinburgh - Cost Issued - Medway additional strucutre. </t>
  </si>
  <si>
    <t xml:space="preserve">V.11 - Issued -29/09/23 - Instructed: Bude and Romford. </t>
  </si>
  <si>
    <t xml:space="preserve">V.10 - Issued -22/09/23 - cost issued - Edinburgh and Bude. Bude added for costing as per PMs request. Accio installation  date populated as per programmme V4. Instructed Jubilee and Medway. </t>
  </si>
  <si>
    <t xml:space="preserve">V.9 - Issued -15/09/23 - Cost issued - Jubilee and Romford. Instructed - Swindon, Truro, Tyneside, Croydon and Dorset. Medway awaitng financial approval. Birmingham removed. Glasgow completed and status changed. South Midlands quote updated. </t>
  </si>
  <si>
    <t xml:space="preserve">V.8- Issued 08-09-23: Tyneside cost issued. Instructed - Medway, Dorset. Norwich Dock and Manchester Bay 9 removed.  </t>
  </si>
  <si>
    <t>Dismantled and returned to Accio</t>
  </si>
  <si>
    <t xml:space="preserve">V.7 - Issued 01-09-23: Swindon, Truro and Croydon cost issues. Edinburgh and Norwich Dock added for costing. Instructed - Glasgow, Inverness, Chelmsford, Southampton,Exeter, Swansea, Carlisle&amp; Nottingham. </t>
  </si>
  <si>
    <t>Not required</t>
  </si>
  <si>
    <t>Complete</t>
  </si>
  <si>
    <t>V6.- Issued 25-08-23 : cost issued on Medway and Manchester Bay 9</t>
  </si>
  <si>
    <t>Not mentioned - check whether required</t>
  </si>
  <si>
    <t xml:space="preserve">V5.  - Issued 18-08-23: Redhill , PO runs out at the end of the month, Winterbourne out of PO and awaiting update from Alan Nichols. Dorset options sent out with costs. Glasgow,Inverness and Swansea costs issued. </t>
  </si>
  <si>
    <t>Instructed</t>
  </si>
  <si>
    <t>V4 - Issued 11-08-23: 3 site visits taken place, Dorset, Croydon and Gateshead. Costs submitted for S. Midlands, Swindon and  Nottigham. Winterbourne, out of PO awaiting clinet instruction.</t>
  </si>
  <si>
    <t>Costed and awaiting client feedback</t>
  </si>
  <si>
    <t>V3 - Issued 04-08-23 : Information updated following 04/08/23 meeting. Haverfordwest no longer required. Paul McGouran email update on 21/07/23: Updated RFS for Manchester and Chester. Amendments made for incorrect Chelmsfor dates. Inverness dates now included. Congleton and Buxton confirmed as not required.</t>
  </si>
  <si>
    <t>Requires Scoping or costing</t>
  </si>
  <si>
    <t xml:space="preserve">Gateshead and Inverness updated. </t>
  </si>
  <si>
    <t>Run on</t>
  </si>
  <si>
    <t xml:space="preserve">V2.- Issued   21-07-23: Information update from Paul Mcgouran 13/07/2023 - confimation of sites not required. Information from Paul Mcgouran 18/07/23 - Carlisle, Chester, </t>
  </si>
  <si>
    <t>STATUS KEY</t>
  </si>
  <si>
    <t>V1. - Issued  10-07-23 :  Initial information form Paul McGouran and previous year.</t>
  </si>
  <si>
    <t>Issue History:</t>
  </si>
  <si>
    <t xml:space="preserve">Instructed </t>
  </si>
  <si>
    <t>Run on hire</t>
  </si>
  <si>
    <t>on going</t>
  </si>
  <si>
    <t>NA</t>
  </si>
  <si>
    <t>End Of Service Date</t>
  </si>
  <si>
    <t>Request For Service Date</t>
  </si>
  <si>
    <t>RAM's Issued</t>
  </si>
  <si>
    <t>Plans Issued</t>
  </si>
  <si>
    <t>PCIP received</t>
  </si>
  <si>
    <t>Status</t>
  </si>
  <si>
    <t>Planner</t>
  </si>
  <si>
    <t>Postcode</t>
  </si>
  <si>
    <t>Property</t>
  </si>
  <si>
    <t>No of Weeks</t>
  </si>
  <si>
    <t>Hire Period</t>
  </si>
  <si>
    <t>Accio Completion Date</t>
  </si>
  <si>
    <t>Accio Start On Site Date</t>
  </si>
  <si>
    <t>Location &amp; type</t>
  </si>
  <si>
    <t>Royal Mail 2023 Peak Programme - Temporary Strucutres - Client Status Update - V16 As at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</si>
</sst>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d/mm/yy;@"/>
    <numFmt numFmtId="166" formatCode="dd/mm/yyyy;@"/>
  </numFmts>
  <fonts count="31">
    <font>
      <sz val="11"/>
      <color theme="1"/>
      <name val="Calibri"/>
      <family val="2"/>
      <scheme val="minor"/>
    </font>
    <font>
      <sz val="11"/>
      <color rgb="FFFF0000"/>
      <name val="Calibri"/>
      <family val="2"/>
      <scheme val="minor"/>
    </font>
    <font>
      <b/>
      <sz val="11"/>
      <color theme="1"/>
      <name val="Calibri"/>
      <family val="2"/>
      <scheme val="minor"/>
    </font>
    <font>
      <b/>
      <sz val="11"/>
      <color rgb="FFFF0000"/>
      <name val="Arial"/>
      <family val="2"/>
    </font>
    <font>
      <b/>
      <sz val="11"/>
      <name val="Arial"/>
      <family val="2"/>
    </font>
    <font>
      <b/>
      <sz val="11"/>
      <color theme="0"/>
      <name val="Arial"/>
      <family val="2"/>
    </font>
    <font>
      <b/>
      <sz val="11"/>
      <color theme="1"/>
      <name val="Arial"/>
      <family val="2"/>
    </font>
    <font>
      <b/>
      <sz val="10"/>
      <color theme="1"/>
      <name val="Arial"/>
      <family val="2"/>
    </font>
    <font>
      <b/>
      <sz val="12"/>
      <name val="Calibri"/>
      <family val="2"/>
      <scheme val="minor"/>
    </font>
    <font>
      <b/>
      <sz val="9"/>
      <color theme="1"/>
      <name val="Arial"/>
      <family val="2"/>
    </font>
    <font>
      <sz val="9"/>
      <color theme="1"/>
      <name val="Arial"/>
      <family val="2"/>
    </font>
    <font>
      <u/>
      <sz val="11"/>
      <color theme="10"/>
      <name val="Calibri"/>
      <family val="2"/>
      <scheme val="minor"/>
    </font>
    <font>
      <sz val="11"/>
      <name val="Calibri"/>
      <family val="2"/>
      <scheme val="minor"/>
    </font>
    <font>
      <b/>
      <sz val="9"/>
      <color indexed="81"/>
      <name val="Tahoma"/>
      <family val="2"/>
    </font>
    <font>
      <sz val="9"/>
      <color indexed="81"/>
      <name val="Tahoma"/>
      <family val="2"/>
    </font>
    <font>
      <sz val="9"/>
      <color rgb="FFFF0000"/>
      <name val="Arial"/>
      <family val="2"/>
    </font>
    <font>
      <sz val="9"/>
      <name val="Arial"/>
      <family val="2"/>
    </font>
    <font>
      <strike/>
      <sz val="11"/>
      <color theme="1"/>
      <name val="Calibri"/>
      <family val="2"/>
      <scheme val="minor"/>
    </font>
    <font>
      <b/>
      <sz val="9"/>
      <name val="Arial"/>
      <family val="2"/>
    </font>
    <font>
      <b/>
      <strike/>
      <sz val="12"/>
      <name val="Calibri"/>
      <family val="2"/>
      <scheme val="minor"/>
    </font>
    <font>
      <b/>
      <strike/>
      <sz val="9"/>
      <color theme="1"/>
      <name val="Arial"/>
      <family val="2"/>
    </font>
    <font>
      <strike/>
      <sz val="9"/>
      <color theme="1"/>
      <name val="Arial"/>
      <family val="2"/>
    </font>
    <font>
      <strike/>
      <sz val="11"/>
      <name val="Calibri"/>
      <family val="2"/>
      <scheme val="minor"/>
    </font>
    <font>
      <strike/>
      <sz val="9"/>
      <name val="Arial"/>
      <family val="2"/>
    </font>
    <font>
      <b/>
      <sz val="9"/>
      <color rgb="FFFF0000"/>
      <name val="Arial"/>
      <family val="2"/>
    </font>
    <font>
      <sz val="11"/>
      <color rgb="FF000000"/>
      <name val="Calibri"/>
      <family val="2"/>
    </font>
    <font>
      <sz val="12"/>
      <color rgb="FF000000"/>
      <name val="Jost* 300 Light"/>
      <family val="3"/>
    </font>
    <font>
      <sz val="12"/>
      <color rgb="FFFFFFFF"/>
      <name val="Jost* 300 Light"/>
      <family val="3"/>
    </font>
    <font>
      <sz val="12"/>
      <color rgb="FFFFFFFF"/>
      <name val="Jost* 500 Medium"/>
      <family val="3"/>
    </font>
    <font>
      <b/>
      <sz val="12"/>
      <color rgb="FFFFFFFF"/>
      <name val="Jost* 300 Light"/>
      <family val="3"/>
    </font>
    <font>
      <sz val="16"/>
      <color rgb="FFFFFFFF"/>
      <name val="Jost* 500 Medium"/>
      <family val="3"/>
    </font>
  </fonts>
  <fills count="3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249977111117893"/>
        <bgColor indexed="64"/>
      </patternFill>
    </fill>
    <fill>
      <patternFill patternType="solid">
        <fgColor rgb="FFC00000"/>
        <bgColor indexed="64"/>
      </patternFill>
    </fill>
    <fill>
      <patternFill patternType="solid">
        <fgColor theme="7" tint="-0.249977111117893"/>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rgb="FFFFFF00"/>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2" tint="-0.499984740745262"/>
        <bgColor indexed="64"/>
      </patternFill>
    </fill>
    <fill>
      <patternFill patternType="solid">
        <fgColor rgb="FFFF000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6" tint="0.39997558519241921"/>
        <bgColor indexed="64"/>
      </patternFill>
    </fill>
    <fill>
      <patternFill patternType="solid">
        <fgColor theme="2" tint="-0.749992370372631"/>
        <bgColor indexed="64"/>
      </patternFill>
    </fill>
    <fill>
      <patternFill patternType="solid">
        <fgColor rgb="FF000000"/>
        <bgColor rgb="FF000000"/>
      </patternFill>
    </fill>
    <fill>
      <patternFill patternType="solid">
        <fgColor rgb="FF00B0F0"/>
        <bgColor rgb="FF00B0F0"/>
      </patternFill>
    </fill>
    <fill>
      <patternFill patternType="solid">
        <fgColor rgb="FF7030A0"/>
        <bgColor rgb="FF7030A0"/>
      </patternFill>
    </fill>
    <fill>
      <patternFill patternType="solid">
        <fgColor rgb="FFFFFF00"/>
        <bgColor rgb="FFFFFF00"/>
      </patternFill>
    </fill>
    <fill>
      <patternFill patternType="solid">
        <fgColor rgb="FFF4B084"/>
        <bgColor rgb="FFF4B084"/>
      </patternFill>
    </fill>
    <fill>
      <patternFill patternType="solid">
        <fgColor rgb="FFFF0000"/>
        <bgColor rgb="FFFF0000"/>
      </patternFill>
    </fill>
    <fill>
      <patternFill patternType="solid">
        <fgColor rgb="FFC6E0B4"/>
        <bgColor rgb="FFC6E0B4"/>
      </patternFill>
    </fill>
    <fill>
      <patternFill patternType="solid">
        <fgColor rgb="FFA6A6A6"/>
        <bgColor rgb="FFA6A6A6"/>
      </patternFill>
    </fill>
    <fill>
      <patternFill patternType="solid">
        <fgColor rgb="FF808080"/>
        <bgColor rgb="FF808080"/>
      </patternFill>
    </fill>
    <fill>
      <patternFill patternType="solid">
        <fgColor rgb="FFC00000"/>
        <bgColor rgb="FFC00000"/>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diagonal/>
    </border>
  </borders>
  <cellStyleXfs count="3">
    <xf numFmtId="0" fontId="0" fillId="0" borderId="0"/>
    <xf numFmtId="0" fontId="11" fillId="0" borderId="0" applyNumberFormat="0" applyFill="0" applyBorder="0" applyAlignment="0" applyProtection="0"/>
    <xf numFmtId="0" fontId="25" fillId="0" borderId="0"/>
  </cellStyleXfs>
  <cellXfs count="307">
    <xf numFmtId="0" fontId="0" fillId="0" borderId="0" xfId="0"/>
    <xf numFmtId="0" fontId="3" fillId="2" borderId="0" xfId="0" applyFont="1" applyFill="1" applyAlignment="1">
      <alignment horizontal="left" vertical="center"/>
    </xf>
    <xf numFmtId="0" fontId="0" fillId="0" borderId="1" xfId="0" applyBorder="1" applyAlignment="1">
      <alignment wrapText="1"/>
    </xf>
    <xf numFmtId="0" fontId="3" fillId="2" borderId="0" xfId="0" applyFont="1" applyFill="1" applyAlignment="1">
      <alignment horizontal="left" vertical="center" wrapText="1"/>
    </xf>
    <xf numFmtId="0" fontId="1" fillId="2" borderId="0" xfId="0" applyFont="1" applyFill="1"/>
    <xf numFmtId="0" fontId="1" fillId="2" borderId="0" xfId="0" applyFont="1" applyFill="1" applyAlignment="1">
      <alignment wrapText="1"/>
    </xf>
    <xf numFmtId="0" fontId="1" fillId="2" borderId="0" xfId="0" applyFont="1" applyFill="1" applyAlignment="1">
      <alignment horizontal="center"/>
    </xf>
    <xf numFmtId="164" fontId="1" fillId="2" borderId="0" xfId="0" applyNumberFormat="1" applyFont="1" applyFill="1"/>
    <xf numFmtId="14" fontId="1" fillId="2" borderId="0" xfId="0" applyNumberFormat="1" applyFont="1" applyFill="1"/>
    <xf numFmtId="165" fontId="6" fillId="8" borderId="3" xfId="0" applyNumberFormat="1" applyFont="1" applyFill="1" applyBorder="1" applyAlignment="1">
      <alignment horizontal="center" vertical="center" wrapText="1"/>
    </xf>
    <xf numFmtId="165" fontId="6" fillId="8" borderId="0" xfId="0" applyNumberFormat="1" applyFont="1" applyFill="1" applyAlignment="1">
      <alignment horizontal="center" vertical="center" wrapText="1"/>
    </xf>
    <xf numFmtId="0" fontId="8" fillId="3" borderId="1" xfId="0" applyFont="1" applyFill="1" applyBorder="1" applyAlignment="1" applyProtection="1">
      <alignment horizontal="center" vertical="center" wrapText="1"/>
      <protection locked="0"/>
    </xf>
    <xf numFmtId="0" fontId="9" fillId="14" borderId="14" xfId="0" applyFont="1" applyFill="1" applyBorder="1" applyAlignment="1">
      <alignment horizontal="center" vertical="center" wrapText="1"/>
    </xf>
    <xf numFmtId="0" fontId="9" fillId="14" borderId="15"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9" fillId="15" borderId="16" xfId="0" applyFont="1" applyFill="1" applyBorder="1" applyAlignment="1">
      <alignment horizontal="center" vertical="center" wrapText="1"/>
    </xf>
    <xf numFmtId="165" fontId="9" fillId="16" borderId="14" xfId="0" applyNumberFormat="1" applyFont="1" applyFill="1" applyBorder="1" applyAlignment="1">
      <alignment horizontal="center" vertical="center" wrapText="1"/>
    </xf>
    <xf numFmtId="165" fontId="9" fillId="16" borderId="15" xfId="0" applyNumberFormat="1" applyFont="1" applyFill="1" applyBorder="1" applyAlignment="1">
      <alignment horizontal="center" vertical="center" wrapText="1"/>
    </xf>
    <xf numFmtId="165" fontId="9" fillId="16" borderId="16"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9" fillId="14"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2" fillId="14" borderId="1" xfId="1" applyFont="1" applyFill="1" applyBorder="1" applyAlignment="1">
      <alignment horizontal="center" vertical="center" wrapText="1"/>
    </xf>
    <xf numFmtId="0" fontId="10" fillId="15" borderId="1" xfId="0" applyFont="1" applyFill="1" applyBorder="1" applyAlignment="1">
      <alignment horizontal="center" vertical="center" wrapText="1"/>
    </xf>
    <xf numFmtId="14" fontId="10" fillId="16"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0" fillId="0" borderId="1" xfId="0" applyBorder="1"/>
    <xf numFmtId="0" fontId="0" fillId="3" borderId="17" xfId="0" applyFill="1" applyBorder="1" applyAlignment="1">
      <alignment horizontal="center"/>
    </xf>
    <xf numFmtId="0" fontId="9" fillId="14" borderId="18" xfId="0" applyFont="1" applyFill="1" applyBorder="1" applyAlignment="1">
      <alignment horizontal="center" vertical="center" wrapText="1"/>
    </xf>
    <xf numFmtId="0" fontId="9" fillId="15" borderId="18" xfId="0" applyFont="1" applyFill="1" applyBorder="1" applyAlignment="1">
      <alignment horizontal="center" vertical="center" wrapText="1"/>
    </xf>
    <xf numFmtId="165" fontId="9" fillId="16" borderId="18" xfId="0" applyNumberFormat="1" applyFont="1" applyFill="1" applyBorder="1" applyAlignment="1">
      <alignment horizontal="center" vertical="center" wrapText="1"/>
    </xf>
    <xf numFmtId="0" fontId="9" fillId="0" borderId="18" xfId="0" applyFont="1" applyBorder="1" applyAlignment="1">
      <alignment horizontal="center" vertical="center" wrapText="1"/>
    </xf>
    <xf numFmtId="0" fontId="0" fillId="3" borderId="19" xfId="0" applyFill="1" applyBorder="1" applyAlignment="1">
      <alignment horizontal="center"/>
    </xf>
    <xf numFmtId="165" fontId="10" fillId="16"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14" borderId="21" xfId="0" applyFont="1" applyFill="1" applyBorder="1" applyAlignment="1">
      <alignment horizontal="center" vertical="center" wrapText="1"/>
    </xf>
    <xf numFmtId="0" fontId="10" fillId="15" borderId="21" xfId="0" applyFont="1" applyFill="1" applyBorder="1" applyAlignment="1">
      <alignment horizontal="center" vertical="center" wrapText="1"/>
    </xf>
    <xf numFmtId="165" fontId="10" fillId="16" borderId="21" xfId="0" applyNumberFormat="1" applyFont="1" applyFill="1" applyBorder="1" applyAlignment="1">
      <alignment horizontal="center" vertical="center" wrapText="1"/>
    </xf>
    <xf numFmtId="0" fontId="10" fillId="0" borderId="21" xfId="0" applyFont="1" applyBorder="1" applyAlignment="1">
      <alignment horizontal="center" vertical="center" wrapText="1"/>
    </xf>
    <xf numFmtId="0" fontId="9" fillId="14" borderId="23" xfId="0" applyFont="1" applyFill="1" applyBorder="1" applyAlignment="1">
      <alignment horizontal="center" vertical="center" wrapText="1"/>
    </xf>
    <xf numFmtId="0" fontId="9" fillId="14" borderId="24" xfId="0" applyFont="1" applyFill="1" applyBorder="1" applyAlignment="1">
      <alignment horizontal="center" vertical="center" wrapText="1"/>
    </xf>
    <xf numFmtId="0" fontId="9" fillId="15" borderId="24" xfId="0" applyFont="1" applyFill="1" applyBorder="1" applyAlignment="1">
      <alignment horizontal="center" vertical="center" wrapText="1"/>
    </xf>
    <xf numFmtId="0" fontId="9" fillId="15" borderId="25" xfId="0" applyFont="1" applyFill="1" applyBorder="1" applyAlignment="1">
      <alignment horizontal="center" vertical="center" wrapText="1"/>
    </xf>
    <xf numFmtId="165" fontId="9" fillId="16" borderId="23" xfId="0" applyNumberFormat="1" applyFont="1" applyFill="1" applyBorder="1" applyAlignment="1">
      <alignment horizontal="center" vertical="center" wrapText="1"/>
    </xf>
    <xf numFmtId="165" fontId="9" fillId="16" borderId="24" xfId="0" applyNumberFormat="1" applyFont="1" applyFill="1" applyBorder="1" applyAlignment="1">
      <alignment horizontal="center" vertical="center" wrapText="1"/>
    </xf>
    <xf numFmtId="165" fontId="9" fillId="16" borderId="25" xfId="0" applyNumberFormat="1" applyFont="1" applyFill="1" applyBorder="1" applyAlignment="1">
      <alignment horizontal="center" vertical="center" wrapText="1"/>
    </xf>
    <xf numFmtId="0" fontId="9" fillId="17" borderId="23" xfId="0" applyFont="1" applyFill="1" applyBorder="1" applyAlignment="1">
      <alignment horizontal="center" vertical="center" wrapText="1"/>
    </xf>
    <xf numFmtId="0" fontId="9" fillId="17" borderId="25" xfId="0" applyFont="1" applyFill="1" applyBorder="1" applyAlignment="1">
      <alignment horizontal="center" vertical="center" wrapText="1"/>
    </xf>
    <xf numFmtId="165" fontId="9" fillId="18" borderId="23" xfId="0" applyNumberFormat="1" applyFont="1" applyFill="1" applyBorder="1" applyAlignment="1">
      <alignment horizontal="center" vertical="center" wrapText="1"/>
    </xf>
    <xf numFmtId="165" fontId="9" fillId="18" borderId="24" xfId="0" applyNumberFormat="1" applyFont="1" applyFill="1" applyBorder="1" applyAlignment="1">
      <alignment horizontal="center" vertical="center" wrapText="1"/>
    </xf>
    <xf numFmtId="165" fontId="9" fillId="22" borderId="24" xfId="0" applyNumberFormat="1" applyFont="1" applyFill="1" applyBorder="1" applyAlignment="1">
      <alignment horizontal="center" vertical="center" wrapText="1"/>
    </xf>
    <xf numFmtId="165" fontId="9" fillId="22" borderId="25" xfId="0" applyNumberFormat="1" applyFont="1" applyFill="1" applyBorder="1" applyAlignment="1">
      <alignment horizontal="center" vertical="center" wrapText="1"/>
    </xf>
    <xf numFmtId="165" fontId="9" fillId="19" borderId="23" xfId="0" applyNumberFormat="1" applyFont="1" applyFill="1" applyBorder="1" applyAlignment="1">
      <alignment horizontal="center" vertical="center" wrapText="1"/>
    </xf>
    <xf numFmtId="165" fontId="9" fillId="19" borderId="24" xfId="0" applyNumberFormat="1" applyFont="1" applyFill="1" applyBorder="1" applyAlignment="1">
      <alignment horizontal="center" vertical="center" wrapText="1"/>
    </xf>
    <xf numFmtId="165" fontId="9" fillId="19" borderId="25" xfId="0" applyNumberFormat="1" applyFont="1" applyFill="1" applyBorder="1" applyAlignment="1">
      <alignment horizontal="center" vertical="center" wrapText="1"/>
    </xf>
    <xf numFmtId="164" fontId="9" fillId="20" borderId="23" xfId="0" applyNumberFormat="1" applyFont="1" applyFill="1" applyBorder="1" applyAlignment="1">
      <alignment horizontal="center" vertical="center" wrapText="1"/>
    </xf>
    <xf numFmtId="164" fontId="9" fillId="20" borderId="24" xfId="0" applyNumberFormat="1" applyFont="1" applyFill="1" applyBorder="1" applyAlignment="1">
      <alignment horizontal="center" vertical="center" wrapText="1"/>
    </xf>
    <xf numFmtId="164" fontId="9" fillId="22" borderId="25" xfId="0" applyNumberFormat="1" applyFont="1" applyFill="1" applyBorder="1" applyAlignment="1">
      <alignment horizontal="center" vertical="center" wrapText="1"/>
    </xf>
    <xf numFmtId="0" fontId="9" fillId="20" borderId="23" xfId="0" applyFont="1" applyFill="1" applyBorder="1" applyAlignment="1">
      <alignment horizontal="center" vertical="center" wrapText="1"/>
    </xf>
    <xf numFmtId="0" fontId="9" fillId="20" borderId="24" xfId="0" applyFont="1" applyFill="1" applyBorder="1" applyAlignment="1">
      <alignment horizontal="center" vertical="center" wrapText="1"/>
    </xf>
    <xf numFmtId="166" fontId="9" fillId="20" borderId="24" xfId="0" applyNumberFormat="1" applyFont="1" applyFill="1" applyBorder="1" applyAlignment="1">
      <alignment horizontal="center" vertical="center" wrapText="1"/>
    </xf>
    <xf numFmtId="0" fontId="9" fillId="21" borderId="23" xfId="0" applyFont="1" applyFill="1" applyBorder="1" applyAlignment="1">
      <alignment horizontal="center" vertical="center" wrapText="1"/>
    </xf>
    <xf numFmtId="0" fontId="9" fillId="21" borderId="24" xfId="0" applyFont="1" applyFill="1" applyBorder="1" applyAlignment="1">
      <alignment horizontal="center" vertical="center" wrapText="1"/>
    </xf>
    <xf numFmtId="165" fontId="9" fillId="21" borderId="24"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0" fontId="16" fillId="14" borderId="1" xfId="0" applyFont="1" applyFill="1" applyBorder="1" applyAlignment="1">
      <alignment horizontal="center" vertical="center" wrapText="1"/>
    </xf>
    <xf numFmtId="0" fontId="10" fillId="15" borderId="27" xfId="0" applyFont="1" applyFill="1" applyBorder="1" applyAlignment="1">
      <alignment horizontal="center" vertical="center" wrapText="1"/>
    </xf>
    <xf numFmtId="14" fontId="10" fillId="16" borderId="26" xfId="0" applyNumberFormat="1" applyFont="1" applyFill="1" applyBorder="1" applyAlignment="1">
      <alignment horizontal="center" vertical="center" wrapText="1"/>
    </xf>
    <xf numFmtId="165" fontId="10" fillId="17" borderId="26" xfId="0" applyNumberFormat="1" applyFont="1" applyFill="1" applyBorder="1" applyAlignment="1">
      <alignment horizontal="center" vertical="center" wrapText="1"/>
    </xf>
    <xf numFmtId="165" fontId="10" fillId="18" borderId="22" xfId="0" applyNumberFormat="1" applyFont="1" applyFill="1" applyBorder="1" applyAlignment="1">
      <alignment horizontal="center" vertical="center" wrapText="1"/>
    </xf>
    <xf numFmtId="165" fontId="10" fillId="19" borderId="26" xfId="0" applyNumberFormat="1" applyFont="1" applyFill="1" applyBorder="1" applyAlignment="1">
      <alignment horizontal="center" vertical="center" wrapText="1"/>
    </xf>
    <xf numFmtId="164" fontId="10" fillId="20" borderId="26" xfId="0" applyNumberFormat="1" applyFont="1" applyFill="1" applyBorder="1" applyAlignment="1">
      <alignment horizontal="center" vertical="center" wrapText="1"/>
    </xf>
    <xf numFmtId="164" fontId="10" fillId="20" borderId="27" xfId="0" applyNumberFormat="1" applyFont="1" applyFill="1" applyBorder="1" applyAlignment="1">
      <alignment horizontal="center" vertical="center" wrapText="1"/>
    </xf>
    <xf numFmtId="165" fontId="10" fillId="21" borderId="26" xfId="0" applyNumberFormat="1" applyFont="1" applyFill="1" applyBorder="1" applyAlignment="1">
      <alignment horizontal="center" vertical="center" wrapText="1"/>
    </xf>
    <xf numFmtId="14" fontId="10" fillId="21" borderId="26" xfId="0" applyNumberFormat="1" applyFont="1" applyFill="1" applyBorder="1" applyAlignment="1">
      <alignment horizontal="center" vertical="center" wrapText="1"/>
    </xf>
    <xf numFmtId="164" fontId="10" fillId="2" borderId="28" xfId="0" applyNumberFormat="1" applyFont="1" applyFill="1" applyBorder="1" applyAlignment="1">
      <alignment horizontal="center" vertical="center" wrapText="1"/>
    </xf>
    <xf numFmtId="0" fontId="9" fillId="14" borderId="26" xfId="0" applyFont="1" applyFill="1" applyBorder="1" applyAlignment="1">
      <alignment horizontal="center" vertical="center" wrapText="1"/>
    </xf>
    <xf numFmtId="0" fontId="0" fillId="3" borderId="23" xfId="0" applyFill="1" applyBorder="1" applyAlignment="1">
      <alignment horizontal="center" vertical="center"/>
    </xf>
    <xf numFmtId="0" fontId="7" fillId="22" borderId="24" xfId="0" applyFont="1" applyFill="1" applyBorder="1" applyAlignment="1">
      <alignment horizontal="center" vertical="center" wrapText="1"/>
    </xf>
    <xf numFmtId="0" fontId="7" fillId="22" borderId="25" xfId="0" applyFont="1" applyFill="1" applyBorder="1" applyAlignment="1">
      <alignment horizontal="center" vertical="center" wrapText="1"/>
    </xf>
    <xf numFmtId="165" fontId="9" fillId="21" borderId="25" xfId="0" applyNumberFormat="1" applyFont="1" applyFill="1" applyBorder="1" applyAlignment="1">
      <alignment horizontal="center" vertical="center" wrapText="1"/>
    </xf>
    <xf numFmtId="0" fontId="0" fillId="3" borderId="1" xfId="0" applyFill="1" applyBorder="1" applyAlignment="1">
      <alignment vertical="center"/>
    </xf>
    <xf numFmtId="0" fontId="10" fillId="14" borderId="26" xfId="0" applyFont="1" applyFill="1" applyBorder="1" applyAlignment="1">
      <alignment horizontal="center" vertical="center"/>
    </xf>
    <xf numFmtId="0" fontId="10" fillId="14" borderId="26" xfId="0" applyFont="1" applyFill="1" applyBorder="1" applyAlignment="1">
      <alignment horizontal="center" vertical="center" wrapText="1"/>
    </xf>
    <xf numFmtId="165" fontId="10" fillId="21" borderId="28" xfId="0" applyNumberFormat="1" applyFont="1" applyFill="1" applyBorder="1" applyAlignment="1">
      <alignment horizontal="center" vertical="center" wrapText="1"/>
    </xf>
    <xf numFmtId="0" fontId="0" fillId="3" borderId="0" xfId="0" applyFill="1" applyAlignment="1">
      <alignment vertical="center" wrapText="1"/>
    </xf>
    <xf numFmtId="0" fontId="0" fillId="23" borderId="0" xfId="0" applyFill="1" applyAlignment="1">
      <alignment vertical="center" wrapText="1"/>
    </xf>
    <xf numFmtId="0" fontId="10" fillId="12" borderId="26" xfId="0" applyFont="1" applyFill="1" applyBorder="1" applyAlignment="1">
      <alignment horizontal="center" vertical="center" wrapText="1"/>
    </xf>
    <xf numFmtId="0" fontId="3" fillId="2" borderId="0" xfId="0" applyFont="1" applyFill="1" applyAlignment="1">
      <alignment horizontal="center" vertical="center"/>
    </xf>
    <xf numFmtId="0" fontId="0" fillId="0" borderId="0" xfId="0" applyAlignment="1">
      <alignment horizontal="center" vertical="center"/>
    </xf>
    <xf numFmtId="0" fontId="2" fillId="22" borderId="23" xfId="0" applyFont="1" applyFill="1" applyBorder="1" applyAlignment="1">
      <alignment horizontal="center" vertical="center"/>
    </xf>
    <xf numFmtId="0" fontId="2" fillId="22" borderId="25" xfId="0" applyFont="1" applyFill="1" applyBorder="1" applyAlignment="1">
      <alignment horizontal="center" vertical="center" wrapText="1"/>
    </xf>
    <xf numFmtId="0" fontId="18" fillId="22" borderId="25" xfId="0" applyFont="1" applyFill="1" applyBorder="1" applyAlignment="1">
      <alignment horizontal="center" vertical="center" wrapText="1"/>
    </xf>
    <xf numFmtId="0" fontId="9" fillId="22" borderId="23" xfId="0" applyFont="1" applyFill="1" applyBorder="1" applyAlignment="1">
      <alignment horizontal="center" vertical="center" wrapText="1"/>
    </xf>
    <xf numFmtId="0" fontId="7" fillId="22" borderId="23" xfId="0" applyFont="1" applyFill="1" applyBorder="1" applyAlignment="1">
      <alignment horizontal="center" vertical="center" wrapText="1"/>
    </xf>
    <xf numFmtId="0" fontId="8" fillId="12" borderId="26" xfId="0" applyFont="1" applyFill="1" applyBorder="1" applyAlignment="1" applyProtection="1">
      <alignment horizontal="center" vertical="center" wrapText="1"/>
      <protection locked="0"/>
    </xf>
    <xf numFmtId="0" fontId="11" fillId="14" borderId="27" xfId="1" applyFill="1" applyBorder="1" applyAlignment="1">
      <alignment horizontal="center" vertical="center" wrapText="1"/>
    </xf>
    <xf numFmtId="49" fontId="10" fillId="14" borderId="27" xfId="0" applyNumberFormat="1" applyFont="1" applyFill="1" applyBorder="1" applyAlignment="1">
      <alignment horizontal="center" vertical="center" wrapText="1"/>
    </xf>
    <xf numFmtId="0" fontId="10" fillId="14" borderId="30" xfId="0" applyFont="1" applyFill="1" applyBorder="1" applyAlignment="1">
      <alignment horizontal="center" vertical="center" wrapText="1"/>
    </xf>
    <xf numFmtId="0" fontId="16" fillId="14" borderId="27" xfId="0" applyFont="1" applyFill="1" applyBorder="1" applyAlignment="1">
      <alignment horizontal="center" vertical="center" wrapText="1"/>
    </xf>
    <xf numFmtId="14" fontId="10" fillId="12" borderId="26" xfId="0" applyNumberFormat="1" applyFont="1" applyFill="1" applyBorder="1" applyAlignment="1">
      <alignment horizontal="center" vertical="center" wrapText="1"/>
    </xf>
    <xf numFmtId="0" fontId="0" fillId="3" borderId="1" xfId="0" applyFill="1" applyBorder="1" applyAlignment="1">
      <alignment horizontal="center"/>
    </xf>
    <xf numFmtId="0" fontId="10" fillId="12" borderId="1" xfId="0" applyFont="1" applyFill="1" applyBorder="1" applyAlignment="1">
      <alignment horizontal="center" vertical="center" wrapText="1"/>
    </xf>
    <xf numFmtId="0" fontId="15" fillId="25" borderId="26" xfId="0" applyFont="1" applyFill="1" applyBorder="1" applyAlignment="1">
      <alignment horizontal="center" vertical="center"/>
    </xf>
    <xf numFmtId="0" fontId="15" fillId="25" borderId="26" xfId="0" applyFont="1" applyFill="1" applyBorder="1" applyAlignment="1">
      <alignment horizontal="center" vertical="center" wrapText="1"/>
    </xf>
    <xf numFmtId="0" fontId="15" fillId="25" borderId="27" xfId="0" applyFont="1" applyFill="1" applyBorder="1" applyAlignment="1">
      <alignment horizontal="center" vertical="center" wrapText="1"/>
    </xf>
    <xf numFmtId="14" fontId="15" fillId="25" borderId="26" xfId="0" applyNumberFormat="1" applyFont="1" applyFill="1" applyBorder="1" applyAlignment="1">
      <alignment horizontal="center" vertical="center" wrapText="1"/>
    </xf>
    <xf numFmtId="164" fontId="15" fillId="25" borderId="28" xfId="0" applyNumberFormat="1" applyFont="1" applyFill="1" applyBorder="1" applyAlignment="1">
      <alignment horizontal="center" vertical="center" wrapText="1"/>
    </xf>
    <xf numFmtId="164" fontId="10" fillId="0" borderId="28" xfId="0" applyNumberFormat="1" applyFont="1" applyBorder="1" applyAlignment="1">
      <alignment horizontal="center" vertical="center" wrapText="1"/>
    </xf>
    <xf numFmtId="164" fontId="10" fillId="12" borderId="28" xfId="0" applyNumberFormat="1" applyFont="1" applyFill="1" applyBorder="1" applyAlignment="1">
      <alignment horizontal="center" vertical="center" wrapText="1"/>
    </xf>
    <xf numFmtId="165" fontId="10" fillId="12" borderId="1" xfId="0" applyNumberFormat="1" applyFont="1" applyFill="1" applyBorder="1" applyAlignment="1">
      <alignment horizontal="center" vertical="center" wrapText="1"/>
    </xf>
    <xf numFmtId="0" fontId="10" fillId="12" borderId="26" xfId="0" applyFont="1" applyFill="1" applyBorder="1" applyAlignment="1">
      <alignment horizontal="center" vertical="center"/>
    </xf>
    <xf numFmtId="0" fontId="15" fillId="0" borderId="1" xfId="0" applyFont="1" applyBorder="1" applyAlignment="1">
      <alignment horizontal="center" vertical="center" wrapText="1"/>
    </xf>
    <xf numFmtId="0" fontId="17" fillId="0" borderId="0" xfId="0" applyFont="1"/>
    <xf numFmtId="0" fontId="19" fillId="10" borderId="1" xfId="0" applyFont="1" applyFill="1" applyBorder="1" applyAlignment="1" applyProtection="1">
      <alignment horizontal="center" vertical="center" wrapText="1"/>
      <protection locked="0"/>
    </xf>
    <xf numFmtId="0" fontId="20" fillId="10"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22" fillId="10" borderId="1" xfId="1" applyFont="1" applyFill="1" applyBorder="1" applyAlignment="1">
      <alignment horizontal="center" vertical="center" wrapText="1"/>
    </xf>
    <xf numFmtId="14" fontId="21" fillId="10" borderId="1" xfId="0" applyNumberFormat="1" applyFont="1" applyFill="1" applyBorder="1" applyAlignment="1">
      <alignment horizontal="center" vertical="center" wrapText="1"/>
    </xf>
    <xf numFmtId="164" fontId="21" fillId="10" borderId="1" xfId="0" applyNumberFormat="1" applyFont="1" applyFill="1" applyBorder="1" applyAlignment="1">
      <alignment horizontal="center" vertical="center" wrapText="1"/>
    </xf>
    <xf numFmtId="0" fontId="10" fillId="22" borderId="1" xfId="0" applyFont="1" applyFill="1" applyBorder="1" applyAlignment="1">
      <alignment horizontal="center" vertical="center" wrapText="1"/>
    </xf>
    <xf numFmtId="0" fontId="10" fillId="24" borderId="1" xfId="0" applyFont="1" applyFill="1" applyBorder="1" applyAlignment="1">
      <alignment horizontal="center" vertical="center" wrapText="1"/>
    </xf>
    <xf numFmtId="165" fontId="10" fillId="24" borderId="1" xfId="0" applyNumberFormat="1" applyFont="1" applyFill="1" applyBorder="1" applyAlignment="1">
      <alignment horizontal="center" vertical="center" wrapText="1"/>
    </xf>
    <xf numFmtId="0" fontId="0" fillId="24" borderId="19" xfId="0" applyFill="1" applyBorder="1" applyAlignment="1">
      <alignment horizontal="center"/>
    </xf>
    <xf numFmtId="0" fontId="0" fillId="24" borderId="1" xfId="0" applyFill="1" applyBorder="1" applyAlignment="1">
      <alignment horizontal="center"/>
    </xf>
    <xf numFmtId="0" fontId="10" fillId="24" borderId="21" xfId="0" applyFont="1" applyFill="1" applyBorder="1" applyAlignment="1">
      <alignment horizontal="center" vertical="center" wrapText="1"/>
    </xf>
    <xf numFmtId="0" fontId="0" fillId="24" borderId="0" xfId="0" applyFill="1" applyAlignment="1">
      <alignment vertical="center" wrapText="1"/>
    </xf>
    <xf numFmtId="0" fontId="10" fillId="24" borderId="26" xfId="0" applyFont="1" applyFill="1" applyBorder="1" applyAlignment="1">
      <alignment horizontal="center" vertical="center"/>
    </xf>
    <xf numFmtId="0" fontId="10" fillId="24" borderId="26" xfId="0" applyFont="1" applyFill="1" applyBorder="1" applyAlignment="1">
      <alignment horizontal="center" vertical="center" wrapText="1"/>
    </xf>
    <xf numFmtId="0" fontId="10" fillId="24" borderId="27" xfId="0" applyFont="1" applyFill="1" applyBorder="1" applyAlignment="1">
      <alignment horizontal="center" vertical="center" wrapText="1"/>
    </xf>
    <xf numFmtId="14" fontId="10" fillId="24" borderId="26" xfId="0" applyNumberFormat="1" applyFont="1" applyFill="1" applyBorder="1" applyAlignment="1">
      <alignment horizontal="center" vertical="center" wrapText="1"/>
    </xf>
    <xf numFmtId="164" fontId="10" fillId="24" borderId="28" xfId="0" applyNumberFormat="1" applyFont="1" applyFill="1" applyBorder="1" applyAlignment="1">
      <alignment horizontal="center" vertical="center" wrapText="1"/>
    </xf>
    <xf numFmtId="0" fontId="8" fillId="26" borderId="1" xfId="0" applyFont="1" applyFill="1" applyBorder="1" applyAlignment="1" applyProtection="1">
      <alignment horizontal="center" vertical="center" wrapText="1"/>
      <protection locked="0"/>
    </xf>
    <xf numFmtId="0" fontId="9" fillId="26" borderId="1" xfId="0" applyFont="1" applyFill="1" applyBorder="1" applyAlignment="1">
      <alignment horizontal="center" vertical="center" wrapText="1"/>
    </xf>
    <xf numFmtId="0" fontId="10" fillId="26" borderId="1" xfId="0" applyFont="1" applyFill="1" applyBorder="1" applyAlignment="1">
      <alignment horizontal="center" vertical="center" wrapText="1"/>
    </xf>
    <xf numFmtId="0" fontId="12" fillId="26" borderId="1" xfId="1" applyFont="1" applyFill="1" applyBorder="1" applyAlignment="1">
      <alignment horizontal="center" vertical="center" wrapText="1"/>
    </xf>
    <xf numFmtId="14" fontId="10" fillId="26" borderId="1" xfId="0" applyNumberFormat="1" applyFont="1" applyFill="1" applyBorder="1" applyAlignment="1">
      <alignment horizontal="center" vertical="center" wrapText="1"/>
    </xf>
    <xf numFmtId="164" fontId="10" fillId="26" borderId="1" xfId="0" applyNumberFormat="1" applyFont="1" applyFill="1" applyBorder="1" applyAlignment="1">
      <alignment horizontal="center" vertical="center" wrapText="1"/>
    </xf>
    <xf numFmtId="164" fontId="15" fillId="12" borderId="1" xfId="0" applyNumberFormat="1" applyFont="1" applyFill="1" applyBorder="1" applyAlignment="1">
      <alignment horizontal="center" vertical="top" wrapText="1"/>
    </xf>
    <xf numFmtId="164" fontId="10" fillId="0" borderId="1" xfId="0" applyNumberFormat="1" applyFont="1" applyBorder="1" applyAlignment="1">
      <alignment horizontal="center" vertical="center" wrapText="1"/>
    </xf>
    <xf numFmtId="0" fontId="16" fillId="14" borderId="26" xfId="0" applyFont="1" applyFill="1" applyBorder="1" applyAlignment="1">
      <alignment horizontal="center" vertical="center" wrapText="1"/>
    </xf>
    <xf numFmtId="0" fontId="12" fillId="27" borderId="0" xfId="0" applyFont="1" applyFill="1" applyAlignment="1">
      <alignment vertical="center" wrapText="1"/>
    </xf>
    <xf numFmtId="0" fontId="16" fillId="27" borderId="26" xfId="0" applyFont="1" applyFill="1" applyBorder="1" applyAlignment="1">
      <alignment horizontal="center" vertical="center"/>
    </xf>
    <xf numFmtId="0" fontId="16" fillId="27" borderId="26" xfId="0" applyFont="1" applyFill="1" applyBorder="1" applyAlignment="1">
      <alignment horizontal="center" vertical="center" wrapText="1"/>
    </xf>
    <xf numFmtId="0" fontId="16" fillId="27" borderId="27" xfId="0" applyFont="1" applyFill="1" applyBorder="1" applyAlignment="1">
      <alignment horizontal="center" vertical="center" wrapText="1"/>
    </xf>
    <xf numFmtId="14" fontId="16" fillId="27" borderId="26" xfId="0" applyNumberFormat="1" applyFont="1" applyFill="1" applyBorder="1" applyAlignment="1">
      <alignment horizontal="center" vertical="center" wrapText="1"/>
    </xf>
    <xf numFmtId="164" fontId="16" fillId="27" borderId="28" xfId="0" applyNumberFormat="1" applyFont="1" applyFill="1" applyBorder="1" applyAlignment="1">
      <alignment horizontal="center" vertical="center" wrapText="1"/>
    </xf>
    <xf numFmtId="0" fontId="12" fillId="27" borderId="0" xfId="0" applyFont="1" applyFill="1"/>
    <xf numFmtId="14" fontId="15" fillId="16" borderId="26" xfId="0" applyNumberFormat="1" applyFont="1" applyFill="1" applyBorder="1" applyAlignment="1">
      <alignment horizontal="center" vertical="center" wrapText="1"/>
    </xf>
    <xf numFmtId="0" fontId="8" fillId="25" borderId="1" xfId="0" applyFont="1" applyFill="1" applyBorder="1" applyAlignment="1" applyProtection="1">
      <alignment horizontal="center" vertical="center" wrapText="1"/>
      <protection locked="0"/>
    </xf>
    <xf numFmtId="0" fontId="9" fillId="25" borderId="1" xfId="0" applyFont="1" applyFill="1" applyBorder="1" applyAlignment="1">
      <alignment horizontal="center" vertical="center" wrapText="1"/>
    </xf>
    <xf numFmtId="0" fontId="24" fillId="25" borderId="1" xfId="0" applyFont="1" applyFill="1" applyBorder="1" applyAlignment="1">
      <alignment horizontal="center" vertical="center" wrapText="1"/>
    </xf>
    <xf numFmtId="0" fontId="12" fillId="25" borderId="1" xfId="1" applyFont="1" applyFill="1" applyBorder="1" applyAlignment="1">
      <alignment horizontal="center" vertical="center" wrapText="1"/>
    </xf>
    <xf numFmtId="0" fontId="10" fillId="25" borderId="1" xfId="0" applyFont="1" applyFill="1" applyBorder="1" applyAlignment="1">
      <alignment horizontal="center" vertical="center" wrapText="1"/>
    </xf>
    <xf numFmtId="14" fontId="10" fillId="25" borderId="1" xfId="0" applyNumberFormat="1" applyFont="1" applyFill="1" applyBorder="1" applyAlignment="1">
      <alignment horizontal="center" vertical="center" wrapText="1"/>
    </xf>
    <xf numFmtId="164" fontId="10" fillId="25" borderId="1" xfId="0" applyNumberFormat="1" applyFont="1" applyFill="1" applyBorder="1" applyAlignment="1">
      <alignment horizontal="center" vertical="center" wrapText="1"/>
    </xf>
    <xf numFmtId="0" fontId="0" fillId="22" borderId="19" xfId="0" applyFill="1" applyBorder="1" applyAlignment="1">
      <alignment horizontal="center"/>
    </xf>
    <xf numFmtId="165" fontId="10" fillId="22" borderId="1" xfId="0" applyNumberFormat="1" applyFont="1" applyFill="1" applyBorder="1" applyAlignment="1">
      <alignment horizontal="center" vertical="center" wrapText="1"/>
    </xf>
    <xf numFmtId="0" fontId="0" fillId="22" borderId="20" xfId="0" applyFill="1" applyBorder="1" applyAlignment="1">
      <alignment horizontal="center"/>
    </xf>
    <xf numFmtId="0" fontId="10" fillId="22" borderId="21" xfId="0" applyFont="1" applyFill="1" applyBorder="1" applyAlignment="1">
      <alignment horizontal="center" vertical="center" wrapText="1"/>
    </xf>
    <xf numFmtId="165" fontId="10" fillId="22" borderId="21" xfId="0" applyNumberFormat="1" applyFont="1" applyFill="1" applyBorder="1" applyAlignment="1">
      <alignment horizontal="center" vertical="center" wrapText="1"/>
    </xf>
    <xf numFmtId="0" fontId="12" fillId="2" borderId="0" xfId="0" applyFont="1" applyFill="1"/>
    <xf numFmtId="0" fontId="18" fillId="14" borderId="15" xfId="0" applyFont="1" applyFill="1" applyBorder="1" applyAlignment="1">
      <alignment horizontal="center" vertical="center" wrapText="1"/>
    </xf>
    <xf numFmtId="0" fontId="16" fillId="25"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16" fillId="26" borderId="1" xfId="0" applyFont="1" applyFill="1" applyBorder="1" applyAlignment="1">
      <alignment horizontal="center" vertical="center" wrapText="1"/>
    </xf>
    <xf numFmtId="0" fontId="12" fillId="0" borderId="0" xfId="0" applyFont="1"/>
    <xf numFmtId="0" fontId="18" fillId="14" borderId="18" xfId="0" applyFont="1" applyFill="1" applyBorder="1" applyAlignment="1">
      <alignment horizontal="center" vertical="center" wrapText="1"/>
    </xf>
    <xf numFmtId="0" fontId="16" fillId="22" borderId="1" xfId="0" applyFont="1" applyFill="1" applyBorder="1" applyAlignment="1">
      <alignment horizontal="center" vertical="center" wrapText="1"/>
    </xf>
    <xf numFmtId="0" fontId="16" fillId="24" borderId="1" xfId="0" applyFont="1" applyFill="1" applyBorder="1" applyAlignment="1">
      <alignment horizontal="center" vertical="center" wrapText="1"/>
    </xf>
    <xf numFmtId="0" fontId="16" fillId="22" borderId="21" xfId="0" applyFont="1" applyFill="1" applyBorder="1" applyAlignment="1">
      <alignment horizontal="center" vertical="center" wrapText="1"/>
    </xf>
    <xf numFmtId="0" fontId="16" fillId="14" borderId="21" xfId="0" applyFont="1" applyFill="1" applyBorder="1" applyAlignment="1">
      <alignment horizontal="center" vertical="center" wrapText="1"/>
    </xf>
    <xf numFmtId="0" fontId="16" fillId="24" borderId="21" xfId="0" applyFont="1" applyFill="1" applyBorder="1" applyAlignment="1">
      <alignment horizontal="center" vertical="center" wrapText="1"/>
    </xf>
    <xf numFmtId="0" fontId="12" fillId="2" borderId="0" xfId="0" applyFont="1" applyFill="1" applyAlignment="1">
      <alignment wrapText="1"/>
    </xf>
    <xf numFmtId="0" fontId="18" fillId="14" borderId="24" xfId="0" applyFont="1" applyFill="1" applyBorder="1" applyAlignment="1">
      <alignment horizontal="center" vertical="center" wrapText="1"/>
    </xf>
    <xf numFmtId="0" fontId="16" fillId="25" borderId="26" xfId="0" applyFont="1" applyFill="1" applyBorder="1" applyAlignment="1">
      <alignment horizontal="center" vertical="center" wrapText="1"/>
    </xf>
    <xf numFmtId="0" fontId="16" fillId="24" borderId="26" xfId="0" applyFont="1" applyFill="1" applyBorder="1" applyAlignment="1">
      <alignment horizontal="center" vertical="center" wrapText="1"/>
    </xf>
    <xf numFmtId="14" fontId="10" fillId="12" borderId="1" xfId="0" applyNumberFormat="1" applyFont="1" applyFill="1" applyBorder="1" applyAlignment="1">
      <alignment horizontal="center" vertical="center" wrapText="1"/>
    </xf>
    <xf numFmtId="14" fontId="9" fillId="16" borderId="15" xfId="0" applyNumberFormat="1" applyFont="1" applyFill="1" applyBorder="1" applyAlignment="1">
      <alignment horizontal="center" vertical="center" wrapText="1"/>
    </xf>
    <xf numFmtId="14" fontId="0" fillId="0" borderId="0" xfId="0" applyNumberFormat="1"/>
    <xf numFmtId="166" fontId="10" fillId="12" borderId="1" xfId="0" applyNumberFormat="1" applyFont="1" applyFill="1" applyBorder="1" applyAlignment="1">
      <alignment horizontal="center" vertical="center" wrapText="1"/>
    </xf>
    <xf numFmtId="0" fontId="26" fillId="0" borderId="0" xfId="2" applyFont="1"/>
    <xf numFmtId="0" fontId="26" fillId="0" borderId="0" xfId="2" applyFont="1" applyAlignment="1">
      <alignment horizontal="center" vertical="center"/>
    </xf>
    <xf numFmtId="0" fontId="26" fillId="0" borderId="0" xfId="2" applyFont="1" applyAlignment="1">
      <alignment horizontal="center" vertical="center" wrapText="1"/>
    </xf>
    <xf numFmtId="0" fontId="26" fillId="0" borderId="0" xfId="2" applyFont="1" applyAlignment="1">
      <alignment horizontal="center"/>
    </xf>
    <xf numFmtId="0" fontId="26" fillId="0" borderId="31" xfId="2" applyFont="1" applyBorder="1" applyAlignment="1">
      <alignment horizontal="center" vertical="center" wrapText="1"/>
    </xf>
    <xf numFmtId="0" fontId="26" fillId="0" borderId="32" xfId="2" applyFont="1" applyBorder="1"/>
    <xf numFmtId="0" fontId="25" fillId="0" borderId="33" xfId="2" applyBorder="1"/>
    <xf numFmtId="0" fontId="26" fillId="0" borderId="32" xfId="2" applyFont="1" applyBorder="1" applyAlignment="1">
      <alignment horizontal="center" vertical="center"/>
    </xf>
    <xf numFmtId="0" fontId="26" fillId="0" borderId="35" xfId="2" applyFont="1" applyBorder="1" applyAlignment="1">
      <alignment horizontal="center" vertical="center" wrapText="1"/>
    </xf>
    <xf numFmtId="0" fontId="26" fillId="0" borderId="36" xfId="2" applyFont="1" applyBorder="1"/>
    <xf numFmtId="0" fontId="25" fillId="0" borderId="36" xfId="2" applyBorder="1"/>
    <xf numFmtId="0" fontId="26" fillId="0" borderId="36" xfId="2" applyFont="1" applyBorder="1" applyAlignment="1">
      <alignment horizontal="center" vertical="center"/>
    </xf>
    <xf numFmtId="0" fontId="26" fillId="0" borderId="38" xfId="2" applyFont="1" applyBorder="1" applyAlignment="1">
      <alignment horizontal="center" vertical="center" wrapText="1"/>
    </xf>
    <xf numFmtId="0" fontId="26" fillId="0" borderId="36" xfId="2" applyFont="1" applyBorder="1" applyAlignment="1">
      <alignment horizontal="center"/>
    </xf>
    <xf numFmtId="0" fontId="27" fillId="28" borderId="36" xfId="2" applyFont="1" applyFill="1" applyBorder="1" applyAlignment="1">
      <alignment horizontal="center"/>
    </xf>
    <xf numFmtId="0" fontId="26" fillId="29" borderId="39" xfId="2" applyFont="1" applyFill="1" applyBorder="1" applyAlignment="1">
      <alignment horizontal="center"/>
    </xf>
    <xf numFmtId="0" fontId="27" fillId="30" borderId="39" xfId="2" applyFont="1" applyFill="1" applyBorder="1" applyAlignment="1">
      <alignment horizontal="center"/>
    </xf>
    <xf numFmtId="0" fontId="26" fillId="31" borderId="39" xfId="2" applyFont="1" applyFill="1" applyBorder="1" applyAlignment="1">
      <alignment horizontal="center"/>
    </xf>
    <xf numFmtId="0" fontId="26" fillId="32" borderId="39" xfId="2" applyFont="1" applyFill="1" applyBorder="1" applyAlignment="1">
      <alignment horizontal="center"/>
    </xf>
    <xf numFmtId="0" fontId="26" fillId="33" borderId="39" xfId="2" applyFont="1" applyFill="1" applyBorder="1" applyAlignment="1">
      <alignment horizontal="center"/>
    </xf>
    <xf numFmtId="0" fontId="26" fillId="34" borderId="39" xfId="2" applyFont="1" applyFill="1" applyBorder="1" applyAlignment="1">
      <alignment horizontal="center"/>
    </xf>
    <xf numFmtId="0" fontId="26" fillId="0" borderId="22" xfId="2" applyFont="1" applyBorder="1"/>
    <xf numFmtId="0" fontId="26" fillId="0" borderId="22" xfId="2" applyFont="1" applyBorder="1" applyAlignment="1">
      <alignment horizontal="center" vertical="center"/>
    </xf>
    <xf numFmtId="0" fontId="26" fillId="0" borderId="40" xfId="2" applyFont="1" applyBorder="1" applyAlignment="1">
      <alignment horizontal="center" vertical="center" wrapText="1"/>
    </xf>
    <xf numFmtId="0" fontId="26" fillId="0" borderId="41" xfId="2" applyFont="1" applyBorder="1" applyAlignment="1">
      <alignment horizontal="center" vertical="center" wrapText="1"/>
    </xf>
    <xf numFmtId="0" fontId="26" fillId="0" borderId="42" xfId="2" applyFont="1" applyBorder="1"/>
    <xf numFmtId="0" fontId="25" fillId="0" borderId="42" xfId="2" applyBorder="1"/>
    <xf numFmtId="0" fontId="26" fillId="0" borderId="43" xfId="2" applyFont="1" applyBorder="1" applyAlignment="1">
      <alignment horizontal="center" vertical="center" wrapText="1"/>
    </xf>
    <xf numFmtId="0" fontId="25" fillId="0" borderId="0" xfId="2"/>
    <xf numFmtId="0" fontId="28" fillId="35" borderId="44" xfId="2" applyFont="1" applyFill="1" applyBorder="1" applyAlignment="1">
      <alignment horizontal="left" wrapText="1"/>
    </xf>
    <xf numFmtId="0" fontId="28" fillId="35" borderId="45" xfId="2" applyFont="1" applyFill="1" applyBorder="1" applyAlignment="1">
      <alignment horizontal="left" wrapText="1"/>
    </xf>
    <xf numFmtId="0" fontId="28" fillId="35" borderId="45" xfId="2" applyFont="1" applyFill="1" applyBorder="1" applyAlignment="1">
      <alignment horizontal="center" wrapText="1"/>
    </xf>
    <xf numFmtId="0" fontId="28" fillId="35" borderId="46" xfId="2" applyFont="1" applyFill="1" applyBorder="1" applyAlignment="1">
      <alignment horizontal="left" wrapText="1"/>
    </xf>
    <xf numFmtId="3" fontId="26" fillId="0" borderId="38" xfId="2" applyNumberFormat="1" applyFont="1" applyBorder="1" applyAlignment="1">
      <alignment horizontal="center" vertical="center" wrapText="1"/>
    </xf>
    <xf numFmtId="3" fontId="26" fillId="0" borderId="36" xfId="2" applyNumberFormat="1" applyFont="1" applyBorder="1" applyAlignment="1">
      <alignment horizontal="center" vertical="center" wrapText="1"/>
    </xf>
    <xf numFmtId="0" fontId="26" fillId="0" borderId="36" xfId="2" applyFont="1" applyBorder="1" applyAlignment="1">
      <alignment horizontal="left" vertical="center" wrapText="1" indent="1"/>
    </xf>
    <xf numFmtId="0" fontId="26" fillId="0" borderId="36" xfId="2" applyFont="1" applyBorder="1" applyAlignment="1">
      <alignment horizontal="left" vertical="center"/>
    </xf>
    <xf numFmtId="1" fontId="26" fillId="0" borderId="36" xfId="2" applyNumberFormat="1" applyFont="1" applyBorder="1" applyAlignment="1">
      <alignment horizontal="center" vertical="center" wrapText="1"/>
    </xf>
    <xf numFmtId="14" fontId="26" fillId="0" borderId="36" xfId="2" applyNumberFormat="1" applyFont="1" applyBorder="1" applyAlignment="1">
      <alignment horizontal="center" vertical="center" wrapText="1"/>
    </xf>
    <xf numFmtId="14" fontId="26" fillId="0" borderId="36" xfId="2" applyNumberFormat="1" applyFont="1" applyBorder="1" applyAlignment="1">
      <alignment horizontal="left" vertical="center" wrapText="1" indent="1"/>
    </xf>
    <xf numFmtId="3" fontId="26" fillId="0" borderId="0" xfId="2" applyNumberFormat="1" applyFont="1" applyAlignment="1">
      <alignment horizontal="center" vertical="center" wrapText="1"/>
    </xf>
    <xf numFmtId="3" fontId="26" fillId="0" borderId="36" xfId="2" applyNumberFormat="1" applyFont="1" applyBorder="1" applyAlignment="1">
      <alignment horizontal="center" vertical="center"/>
    </xf>
    <xf numFmtId="1" fontId="26" fillId="0" borderId="48" xfId="2" applyNumberFormat="1" applyFont="1" applyBorder="1" applyAlignment="1">
      <alignment horizontal="center" vertical="center" wrapText="1"/>
    </xf>
    <xf numFmtId="14" fontId="26" fillId="0" borderId="48" xfId="2" applyNumberFormat="1" applyFont="1" applyBorder="1" applyAlignment="1">
      <alignment horizontal="left" vertical="center" wrapText="1" indent="1"/>
    </xf>
    <xf numFmtId="0" fontId="27" fillId="0" borderId="0" xfId="2" applyFont="1" applyAlignment="1">
      <alignment horizontal="left" vertical="center"/>
    </xf>
    <xf numFmtId="0" fontId="26" fillId="0" borderId="22" xfId="2" applyFont="1" applyBorder="1" applyAlignment="1">
      <alignment horizontal="left" vertical="center" wrapText="1" indent="1"/>
    </xf>
    <xf numFmtId="14" fontId="26" fillId="0" borderId="48" xfId="2" applyNumberFormat="1" applyFont="1" applyBorder="1" applyAlignment="1">
      <alignment horizontal="center" vertical="center" wrapText="1"/>
    </xf>
    <xf numFmtId="3" fontId="26" fillId="31" borderId="49" xfId="2" applyNumberFormat="1" applyFont="1" applyFill="1" applyBorder="1" applyAlignment="1">
      <alignment horizontal="center" vertical="center" wrapText="1"/>
    </xf>
    <xf numFmtId="0" fontId="26" fillId="0" borderId="22" xfId="2" applyFont="1" applyBorder="1" applyAlignment="1">
      <alignment horizontal="center"/>
    </xf>
    <xf numFmtId="3" fontId="26" fillId="0" borderId="22" xfId="2" applyNumberFormat="1" applyFont="1" applyBorder="1" applyAlignment="1">
      <alignment horizontal="center" vertical="center" wrapText="1"/>
    </xf>
    <xf numFmtId="0" fontId="26" fillId="0" borderId="22" xfId="2" applyFont="1" applyBorder="1" applyAlignment="1">
      <alignment horizontal="left" vertical="center"/>
    </xf>
    <xf numFmtId="0" fontId="26" fillId="0" borderId="49" xfId="2" applyFont="1" applyBorder="1" applyAlignment="1">
      <alignment horizontal="center" vertical="center"/>
    </xf>
    <xf numFmtId="3" fontId="26" fillId="0" borderId="49" xfId="2" applyNumberFormat="1" applyFont="1" applyBorder="1" applyAlignment="1">
      <alignment horizontal="center" vertical="center" wrapText="1"/>
    </xf>
    <xf numFmtId="0" fontId="26" fillId="0" borderId="51" xfId="2" applyFont="1" applyBorder="1" applyAlignment="1">
      <alignment horizontal="left" vertical="center" wrapText="1" indent="1"/>
    </xf>
    <xf numFmtId="0" fontId="26" fillId="0" borderId="49" xfId="2" applyFont="1" applyBorder="1" applyAlignment="1">
      <alignment horizontal="left" vertical="center"/>
    </xf>
    <xf numFmtId="1" fontId="26" fillId="0" borderId="52" xfId="2" applyNumberFormat="1" applyFont="1" applyBorder="1" applyAlignment="1">
      <alignment horizontal="center" vertical="center" wrapText="1"/>
    </xf>
    <xf numFmtId="14" fontId="26" fillId="0" borderId="52" xfId="2" applyNumberFormat="1" applyFont="1" applyBorder="1" applyAlignment="1">
      <alignment horizontal="center" vertical="center" wrapText="1"/>
    </xf>
    <xf numFmtId="1" fontId="26" fillId="0" borderId="22" xfId="2" applyNumberFormat="1" applyFont="1" applyBorder="1" applyAlignment="1">
      <alignment horizontal="center" vertical="center" wrapText="1"/>
    </xf>
    <xf numFmtId="0" fontId="26" fillId="0" borderId="49" xfId="2" applyFont="1" applyBorder="1" applyAlignment="1">
      <alignment horizontal="left" vertical="center" wrapText="1" indent="1"/>
    </xf>
    <xf numFmtId="3" fontId="26" fillId="0" borderId="49" xfId="2" applyNumberFormat="1" applyFont="1" applyBorder="1" applyAlignment="1">
      <alignment horizontal="center" vertical="center"/>
    </xf>
    <xf numFmtId="1" fontId="26" fillId="0" borderId="49" xfId="2" applyNumberFormat="1" applyFont="1" applyBorder="1" applyAlignment="1">
      <alignment horizontal="center" vertical="center" wrapText="1"/>
    </xf>
    <xf numFmtId="14" fontId="26" fillId="0" borderId="49" xfId="2" applyNumberFormat="1" applyFont="1" applyBorder="1" applyAlignment="1">
      <alignment horizontal="center" vertical="center" wrapText="1"/>
    </xf>
    <xf numFmtId="14" fontId="26" fillId="0" borderId="49" xfId="2" applyNumberFormat="1" applyFont="1" applyBorder="1" applyAlignment="1">
      <alignment horizontal="left" vertical="center" wrapText="1" indent="1"/>
    </xf>
    <xf numFmtId="3" fontId="26" fillId="0" borderId="54" xfId="2" applyNumberFormat="1" applyFont="1" applyBorder="1" applyAlignment="1">
      <alignment horizontal="center" vertical="center" wrapText="1"/>
    </xf>
    <xf numFmtId="0" fontId="26" fillId="0" borderId="49" xfId="2" applyFont="1" applyBorder="1"/>
    <xf numFmtId="0" fontId="26" fillId="0" borderId="51" xfId="2" applyFont="1" applyBorder="1" applyAlignment="1">
      <alignment horizontal="center" vertical="center"/>
    </xf>
    <xf numFmtId="14" fontId="26" fillId="0" borderId="52" xfId="2" applyNumberFormat="1" applyFont="1" applyBorder="1" applyAlignment="1">
      <alignment horizontal="left" vertical="center" wrapText="1" indent="1"/>
    </xf>
    <xf numFmtId="0" fontId="26" fillId="0" borderId="0" xfId="2" applyFont="1" applyAlignment="1">
      <alignment horizontal="left" vertical="center"/>
    </xf>
    <xf numFmtId="0" fontId="27" fillId="35" borderId="36" xfId="2" applyFont="1" applyFill="1" applyBorder="1" applyAlignment="1">
      <alignment horizontal="center" wrapText="1"/>
    </xf>
    <xf numFmtId="0" fontId="5" fillId="13" borderId="8" xfId="0" applyFont="1" applyFill="1" applyBorder="1" applyAlignment="1">
      <alignment horizontal="center" vertical="center" wrapText="1"/>
    </xf>
    <xf numFmtId="0" fontId="5" fillId="13" borderId="1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3" xfId="0" applyFont="1" applyFill="1" applyBorder="1" applyAlignment="1">
      <alignment horizontal="center" vertical="center" wrapText="1"/>
    </xf>
    <xf numFmtId="0" fontId="5" fillId="5" borderId="0" xfId="0" applyFont="1" applyFill="1" applyAlignment="1">
      <alignment horizontal="center" vertical="center" wrapText="1"/>
    </xf>
    <xf numFmtId="165" fontId="5" fillId="6" borderId="3" xfId="0" applyNumberFormat="1" applyFont="1" applyFill="1" applyBorder="1" applyAlignment="1">
      <alignment horizontal="center" vertical="center" wrapText="1"/>
    </xf>
    <xf numFmtId="165" fontId="5" fillId="6" borderId="11" xfId="0" applyNumberFormat="1" applyFont="1" applyFill="1" applyBorder="1" applyAlignment="1">
      <alignment horizontal="center" vertical="center" wrapText="1"/>
    </xf>
    <xf numFmtId="0" fontId="2" fillId="3" borderId="2" xfId="0" applyFont="1" applyFill="1" applyBorder="1" applyAlignment="1">
      <alignment horizontal="center"/>
    </xf>
    <xf numFmtId="0" fontId="2" fillId="3" borderId="9" xfId="0" applyFont="1" applyFill="1" applyBorder="1" applyAlignment="1">
      <alignment horizontal="center"/>
    </xf>
    <xf numFmtId="0" fontId="30" fillId="37" borderId="36" xfId="2" applyFont="1" applyFill="1" applyBorder="1" applyAlignment="1">
      <alignment horizontal="center" vertical="center" wrapText="1"/>
    </xf>
    <xf numFmtId="0" fontId="27" fillId="35" borderId="36" xfId="2" applyFont="1" applyFill="1" applyBorder="1" applyAlignment="1">
      <alignment horizontal="center" wrapText="1"/>
    </xf>
    <xf numFmtId="0" fontId="29" fillId="35" borderId="36" xfId="2" applyFont="1" applyFill="1" applyBorder="1" applyAlignment="1">
      <alignment horizontal="center" vertical="center" wrapText="1"/>
    </xf>
    <xf numFmtId="0" fontId="27" fillId="35" borderId="36" xfId="2" applyFont="1" applyFill="1" applyBorder="1" applyAlignment="1">
      <alignment horizontal="center" vertical="center" wrapText="1"/>
    </xf>
    <xf numFmtId="0" fontId="25" fillId="35" borderId="53" xfId="2" applyFill="1" applyBorder="1"/>
    <xf numFmtId="0" fontId="25" fillId="36" borderId="50" xfId="2" applyFill="1" applyBorder="1"/>
    <xf numFmtId="0" fontId="26" fillId="0" borderId="39" xfId="2" applyFont="1" applyBorder="1" applyAlignment="1">
      <alignment horizontal="left" vertical="center" wrapText="1"/>
    </xf>
    <xf numFmtId="0" fontId="26" fillId="0" borderId="39" xfId="2" applyFont="1" applyBorder="1" applyAlignment="1">
      <alignment horizontal="left" wrapText="1"/>
    </xf>
    <xf numFmtId="0" fontId="25" fillId="36" borderId="47" xfId="2" applyFill="1" applyBorder="1"/>
    <xf numFmtId="0" fontId="26" fillId="0" borderId="43" xfId="2" applyFont="1" applyBorder="1" applyAlignment="1">
      <alignment horizontal="left" wrapText="1"/>
    </xf>
    <xf numFmtId="0" fontId="26" fillId="0" borderId="37" xfId="2" applyFont="1" applyBorder="1" applyAlignment="1">
      <alignment horizontal="left" wrapText="1"/>
    </xf>
    <xf numFmtId="0" fontId="26" fillId="0" borderId="34" xfId="2" applyFont="1" applyBorder="1" applyAlignment="1">
      <alignment horizontal="left" wrapText="1"/>
    </xf>
    <xf numFmtId="0" fontId="25" fillId="0" borderId="0" xfId="2"/>
    <xf numFmtId="165" fontId="6" fillId="8" borderId="3" xfId="0" applyNumberFormat="1" applyFont="1" applyFill="1" applyBorder="1" applyAlignment="1">
      <alignment horizontal="center" vertical="center" wrapText="1"/>
    </xf>
    <xf numFmtId="165" fontId="6" fillId="8" borderId="0" xfId="0" applyNumberFormat="1" applyFont="1" applyFill="1" applyAlignment="1">
      <alignment horizontal="center" vertical="center" wrapText="1"/>
    </xf>
    <xf numFmtId="0" fontId="2" fillId="3" borderId="4" xfId="0" applyFont="1" applyFill="1" applyBorder="1" applyAlignment="1">
      <alignment horizontal="center" vertical="center"/>
    </xf>
    <xf numFmtId="0" fontId="2" fillId="3" borderId="29" xfId="0" applyFont="1" applyFill="1" applyBorder="1" applyAlignment="1">
      <alignment horizontal="center" vertical="center"/>
    </xf>
    <xf numFmtId="0" fontId="5" fillId="7" borderId="3" xfId="0" applyFont="1" applyFill="1" applyBorder="1" applyAlignment="1">
      <alignment horizontal="center" vertical="center" wrapText="1"/>
    </xf>
    <xf numFmtId="0" fontId="5" fillId="7" borderId="0" xfId="0" applyFont="1" applyFill="1" applyAlignment="1">
      <alignment horizontal="center" vertical="center" wrapText="1"/>
    </xf>
    <xf numFmtId="165" fontId="6" fillId="9" borderId="2" xfId="0" applyNumberFormat="1" applyFont="1" applyFill="1" applyBorder="1" applyAlignment="1">
      <alignment horizontal="center" vertical="center" wrapText="1"/>
    </xf>
    <xf numFmtId="165" fontId="6" fillId="9" borderId="3" xfId="0" applyNumberFormat="1" applyFont="1" applyFill="1" applyBorder="1" applyAlignment="1">
      <alignment horizontal="center" vertical="center" wrapText="1"/>
    </xf>
    <xf numFmtId="165" fontId="6" fillId="9" borderId="4" xfId="0" applyNumberFormat="1" applyFont="1" applyFill="1" applyBorder="1" applyAlignment="1">
      <alignment horizontal="center" vertical="center" wrapText="1"/>
    </xf>
    <xf numFmtId="165" fontId="6" fillId="9" borderId="10" xfId="0" applyNumberFormat="1" applyFont="1" applyFill="1" applyBorder="1" applyAlignment="1">
      <alignment horizontal="center" vertical="center" wrapText="1"/>
    </xf>
    <xf numFmtId="165" fontId="6" fillId="9" borderId="0" xfId="0" applyNumberFormat="1" applyFont="1" applyFill="1" applyAlignment="1">
      <alignment horizontal="center" vertical="center" wrapText="1"/>
    </xf>
    <xf numFmtId="165" fontId="6" fillId="9" borderId="12" xfId="0" applyNumberFormat="1" applyFont="1" applyFill="1" applyBorder="1" applyAlignment="1">
      <alignment horizontal="center" vertical="center" wrapText="1"/>
    </xf>
    <xf numFmtId="164" fontId="6" fillId="10" borderId="5" xfId="0" applyNumberFormat="1" applyFont="1" applyFill="1" applyBorder="1" applyAlignment="1">
      <alignment horizontal="center" vertical="center" wrapText="1"/>
    </xf>
    <xf numFmtId="164" fontId="6" fillId="10" borderId="6" xfId="0" applyNumberFormat="1" applyFont="1" applyFill="1" applyBorder="1" applyAlignment="1">
      <alignment horizontal="center" vertical="center" wrapText="1"/>
    </xf>
    <xf numFmtId="164" fontId="6" fillId="10" borderId="7" xfId="0" applyNumberFormat="1" applyFont="1" applyFill="1" applyBorder="1" applyAlignment="1">
      <alignment horizontal="center" vertical="center" wrapText="1"/>
    </xf>
    <xf numFmtId="164" fontId="6" fillId="11" borderId="2" xfId="0" applyNumberFormat="1" applyFont="1" applyFill="1" applyBorder="1" applyAlignment="1">
      <alignment horizontal="center" vertical="center" wrapText="1"/>
    </xf>
    <xf numFmtId="164" fontId="6" fillId="11" borderId="3" xfId="0" applyNumberFormat="1" applyFont="1" applyFill="1" applyBorder="1" applyAlignment="1">
      <alignment horizontal="center" vertical="center" wrapText="1"/>
    </xf>
    <xf numFmtId="164" fontId="6" fillId="11" borderId="4" xfId="0" applyNumberFormat="1" applyFont="1" applyFill="1" applyBorder="1" applyAlignment="1">
      <alignment horizontal="center" vertical="center" wrapText="1"/>
    </xf>
    <xf numFmtId="164" fontId="6" fillId="11" borderId="10" xfId="0" applyNumberFormat="1" applyFont="1" applyFill="1" applyBorder="1" applyAlignment="1">
      <alignment horizontal="center" vertical="center" wrapText="1"/>
    </xf>
    <xf numFmtId="164" fontId="6" fillId="11" borderId="0" xfId="0" applyNumberFormat="1" applyFont="1" applyFill="1" applyAlignment="1">
      <alignment horizontal="center" vertical="center" wrapText="1"/>
    </xf>
    <xf numFmtId="164" fontId="6" fillId="11" borderId="12" xfId="0" applyNumberFormat="1" applyFont="1" applyFill="1" applyBorder="1" applyAlignment="1">
      <alignment horizontal="center" vertical="center" wrapText="1"/>
    </xf>
    <xf numFmtId="165" fontId="6" fillId="12" borderId="2"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10" xfId="0" applyNumberFormat="1" applyFont="1" applyFill="1" applyBorder="1" applyAlignment="1">
      <alignment horizontal="center" vertical="center" wrapText="1"/>
    </xf>
    <xf numFmtId="165" fontId="6" fillId="12" borderId="0" xfId="0" applyNumberFormat="1" applyFont="1" applyFill="1" applyAlignment="1">
      <alignment horizontal="center" vertical="center" wrapText="1"/>
    </xf>
    <xf numFmtId="164" fontId="7" fillId="10" borderId="2" xfId="0" applyNumberFormat="1" applyFont="1" applyFill="1" applyBorder="1" applyAlignment="1">
      <alignment horizontal="center" vertical="center" wrapText="1"/>
    </xf>
    <xf numFmtId="164" fontId="7" fillId="10" borderId="3" xfId="0" applyNumberFormat="1" applyFont="1" applyFill="1" applyBorder="1" applyAlignment="1">
      <alignment horizontal="center" vertical="center" wrapText="1"/>
    </xf>
    <xf numFmtId="164" fontId="7" fillId="10" borderId="4" xfId="0" applyNumberFormat="1" applyFont="1" applyFill="1" applyBorder="1" applyAlignment="1">
      <alignment horizontal="center" vertical="center" wrapText="1"/>
    </xf>
    <xf numFmtId="0" fontId="7" fillId="10" borderId="0" xfId="0" applyFont="1" applyFill="1" applyAlignment="1">
      <alignment horizontal="center" vertical="center" wrapText="1"/>
    </xf>
    <xf numFmtId="0" fontId="7" fillId="10" borderId="12" xfId="0" applyFont="1" applyFill="1" applyBorder="1" applyAlignment="1">
      <alignment horizontal="center" vertical="center" wrapText="1"/>
    </xf>
  </cellXfs>
  <cellStyles count="3">
    <cellStyle name="Hyperlink" xfId="1" builtinId="8"/>
    <cellStyle name="Normal" xfId="0" builtinId="0"/>
    <cellStyle name="Normal 2" xfId="2" xr:uid="{811F99F4-38D8-467C-A6D3-01E763D7C337}"/>
  </cellStyles>
  <dxfs count="108">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BFBFBF"/>
          <bgColor rgb="FFBFBFBF"/>
        </patternFill>
      </fill>
    </dxf>
    <dxf>
      <font>
        <color rgb="FFFFFFFF"/>
        <family val="2"/>
      </font>
      <fill>
        <patternFill patternType="solid">
          <fgColor rgb="FF000000"/>
          <bgColor rgb="FF000000"/>
        </patternFill>
      </fill>
    </dxf>
    <dxf>
      <font>
        <color rgb="FFFFFFFF"/>
        <family val="2"/>
      </font>
      <fill>
        <patternFill patternType="solid">
          <fgColor rgb="FF000000"/>
          <bgColor rgb="FF000000"/>
        </patternFill>
      </fill>
    </dxf>
    <dxf>
      <font>
        <color rgb="FFFFFFFF"/>
        <family val="2"/>
      </font>
      <fill>
        <patternFill patternType="solid">
          <fgColor rgb="FF000000"/>
          <bgColor rgb="FF000000"/>
        </patternFill>
      </fill>
    </dxf>
    <dxf>
      <font>
        <color rgb="FFFFFFFF"/>
        <family val="2"/>
      </font>
      <fill>
        <patternFill patternType="solid">
          <fgColor rgb="FF000000"/>
          <bgColor rgb="FF000000"/>
        </patternFill>
      </fill>
    </dxf>
    <dxf>
      <font>
        <color rgb="FFFFFFFF"/>
        <family val="2"/>
      </font>
      <fill>
        <patternFill patternType="solid">
          <fgColor rgb="FF000000"/>
          <bgColor rgb="FF000000"/>
        </patternFill>
      </fill>
    </dxf>
    <dxf>
      <font>
        <color rgb="FFFFFFFF"/>
        <family val="2"/>
      </font>
      <fill>
        <patternFill patternType="solid">
          <fgColor rgb="FF000000"/>
          <bgColor rgb="FF000000"/>
        </patternFill>
      </fill>
    </dxf>
    <dxf>
      <font>
        <color rgb="FFFFFFFF"/>
        <family val="2"/>
      </font>
      <fill>
        <patternFill patternType="solid">
          <fgColor rgb="FF000000"/>
          <bgColor rgb="FF000000"/>
        </patternFill>
      </fill>
    </dxf>
    <dxf>
      <font>
        <color rgb="FFFFFFFF"/>
        <family val="2"/>
      </font>
      <fill>
        <patternFill patternType="solid">
          <fgColor rgb="FF000000"/>
          <bgColor rgb="FF000000"/>
        </patternFill>
      </fill>
    </dxf>
    <dxf>
      <font>
        <color rgb="FFFFFFFF"/>
        <family val="2"/>
      </font>
      <fill>
        <patternFill patternType="solid">
          <fgColor rgb="FF000000"/>
          <bgColor rgb="FF000000"/>
        </patternFill>
      </fill>
    </dxf>
    <dxf>
      <font>
        <color rgb="FFFFFFFF"/>
        <family val="2"/>
      </font>
      <fill>
        <patternFill patternType="solid">
          <fgColor rgb="FF000000"/>
          <bgColor rgb="FF00000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ill>
        <patternFill patternType="solid">
          <fgColor rgb="FF00B0F0"/>
          <bgColor rgb="FF00B0F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ont>
        <color rgb="FFFFFFFF"/>
        <family val="2"/>
      </font>
      <fill>
        <patternFill patternType="solid">
          <fgColor rgb="FF7030A0"/>
          <bgColor rgb="FF7030A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8CBAD"/>
          <bgColor rgb="FFF8CBAD"/>
        </patternFill>
      </fill>
    </dxf>
    <dxf>
      <fill>
        <patternFill patternType="solid">
          <fgColor rgb="FFF8CBAD"/>
          <bgColor rgb="FFF8CBAD"/>
        </patternFill>
      </fill>
    </dxf>
    <dxf>
      <fill>
        <patternFill patternType="solid">
          <fgColor rgb="FFF8CBAD"/>
          <bgColor rgb="FFF8CBAD"/>
        </patternFill>
      </fill>
    </dxf>
    <dxf>
      <fill>
        <patternFill patternType="solid">
          <fgColor rgb="FFF8CBAD"/>
          <bgColor rgb="FFF8CBAD"/>
        </patternFill>
      </fill>
    </dxf>
    <dxf>
      <fill>
        <patternFill patternType="solid">
          <fgColor rgb="FFF8CBAD"/>
          <bgColor rgb="FFF8CBAD"/>
        </patternFill>
      </fill>
    </dxf>
    <dxf>
      <fill>
        <patternFill patternType="solid">
          <fgColor rgb="FFF8CBAD"/>
          <bgColor rgb="FFF8CBAD"/>
        </patternFill>
      </fill>
    </dxf>
    <dxf>
      <fill>
        <patternFill patternType="solid">
          <fgColor rgb="FFF8CBAD"/>
          <bgColor rgb="FFF8CBAD"/>
        </patternFill>
      </fill>
    </dxf>
    <dxf>
      <fill>
        <patternFill patternType="solid">
          <fgColor rgb="FFF8CBAD"/>
          <bgColor rgb="FFF8CBAD"/>
        </patternFill>
      </fill>
    </dxf>
    <dxf>
      <fill>
        <patternFill patternType="solid">
          <fgColor rgb="FFF8CBAD"/>
          <bgColor rgb="FFF8CBAD"/>
        </patternFill>
      </fill>
    </dxf>
    <dxf>
      <fill>
        <patternFill patternType="solid">
          <fgColor rgb="FFFCE4D6"/>
          <bgColor rgb="FFFCE4D6"/>
        </patternFill>
      </fill>
    </dxf>
    <dxf>
      <fill>
        <patternFill patternType="solid">
          <fgColor rgb="FFFCE4D6"/>
          <bgColor rgb="FFFCE4D6"/>
        </patternFill>
      </fill>
    </dxf>
    <dxf>
      <fill>
        <patternFill patternType="solid">
          <fgColor rgb="FFFCE4D6"/>
          <bgColor rgb="FFFCE4D6"/>
        </patternFill>
      </fill>
    </dxf>
    <dxf>
      <fill>
        <patternFill patternType="solid">
          <fgColor rgb="FFFCE4D6"/>
          <bgColor rgb="FFFCE4D6"/>
        </patternFill>
      </fill>
    </dxf>
    <dxf>
      <fill>
        <patternFill patternType="solid">
          <fgColor rgb="FFFCE4D6"/>
          <bgColor rgb="FFFCE4D6"/>
        </patternFill>
      </fill>
    </dxf>
    <dxf>
      <fill>
        <patternFill patternType="solid">
          <fgColor rgb="FFFCE4D6"/>
          <bgColor rgb="FFFCE4D6"/>
        </patternFill>
      </fill>
    </dxf>
    <dxf>
      <fill>
        <patternFill patternType="solid">
          <fgColor rgb="FFFCE4D6"/>
          <bgColor rgb="FFFCE4D6"/>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
      <fill>
        <patternFill patternType="solid">
          <fgColor rgb="FFC6E0B4"/>
          <bgColor rgb="FFC6E0B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16230</xdr:rowOff>
    </xdr:from>
    <xdr:ext cx="2577318" cy="974092"/>
    <xdr:pic>
      <xdr:nvPicPr>
        <xdr:cNvPr id="2" name="Picture 1">
          <a:extLst>
            <a:ext uri="{FF2B5EF4-FFF2-40B4-BE49-F238E27FC236}">
              <a16:creationId xmlns:a16="http://schemas.microsoft.com/office/drawing/2014/main" id="{AEC93B2A-7A1D-4698-BCFF-9769FD8714A6}"/>
            </a:ext>
          </a:extLst>
        </xdr:cNvPr>
        <xdr:cNvPicPr>
          <a:picLocks noChangeAspect="1"/>
        </xdr:cNvPicPr>
      </xdr:nvPicPr>
      <xdr:blipFill>
        <a:blip xmlns:r="http://schemas.openxmlformats.org/officeDocument/2006/relationships" r:embed="rId1"/>
        <a:srcRect t="25483" r="6542" b="19395"/>
        <a:stretch>
          <a:fillRect/>
        </a:stretch>
      </xdr:blipFill>
      <xdr:spPr>
        <a:xfrm>
          <a:off x="0" y="16230"/>
          <a:ext cx="2577318" cy="974092"/>
        </a:xfrm>
        <a:prstGeom prst="rect">
          <a:avLst/>
        </a:prstGeom>
        <a:noFill/>
        <a:ln cap="flat">
          <a:noFill/>
        </a:ln>
      </xdr:spPr>
    </xdr:pic>
    <xdr:clientData/>
  </xdr:oneCellAnchor>
  <xdr:oneCellAnchor>
    <xdr:from>
      <xdr:col>11</xdr:col>
      <xdr:colOff>2306436</xdr:colOff>
      <xdr:row>0</xdr:row>
      <xdr:rowOff>19705</xdr:rowOff>
    </xdr:from>
    <xdr:ext cx="2534323" cy="994409"/>
    <xdr:pic>
      <xdr:nvPicPr>
        <xdr:cNvPr id="3" name="Picture 2">
          <a:extLst>
            <a:ext uri="{FF2B5EF4-FFF2-40B4-BE49-F238E27FC236}">
              <a16:creationId xmlns:a16="http://schemas.microsoft.com/office/drawing/2014/main" id="{DF8AD631-8D35-4554-9D1E-36481B59260A}"/>
            </a:ext>
          </a:extLst>
        </xdr:cNvPr>
        <xdr:cNvPicPr>
          <a:picLocks noChangeAspect="1"/>
        </xdr:cNvPicPr>
      </xdr:nvPicPr>
      <xdr:blipFill>
        <a:blip xmlns:r="http://schemas.openxmlformats.org/officeDocument/2006/relationships" r:embed="rId1"/>
        <a:srcRect t="25483" r="6542" b="19395"/>
        <a:stretch>
          <a:fillRect/>
        </a:stretch>
      </xdr:blipFill>
      <xdr:spPr>
        <a:xfrm>
          <a:off x="7087986" y="19705"/>
          <a:ext cx="2534323" cy="994409"/>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aign\Dropbox%20(Accio%20C%20&amp;%20C)\3.%20Royal%20Mail\2023\Christmas%20Peak\1.%20Strategy%20Folder\1.%20What%20We%20Know%20Document\2.%20WIP\Royal%20Mail%20-%20Peak%20programme%202023-WDWK-%20V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ariation"/>
      <sheetName val="2023_"/>
      <sheetName val="Client_update_strucutures_2023"/>
      <sheetName val="Client_update_Outhouses_2023"/>
      <sheetName val="PM_issue_220923"/>
      <sheetName val="PM_issue_130923_(2)"/>
      <sheetName val="PM_Issue_130923"/>
      <sheetName val="PM_issue_180723"/>
      <sheetName val="PM_issue_040723"/>
      <sheetName val="2022"/>
      <sheetName val="Client_update_strucutures_2022"/>
      <sheetName val="Client_update_Outhouses_2022"/>
    </sheetNames>
    <sheetDataSet>
      <sheetData sheetId="0"/>
      <sheetData sheetId="1"/>
      <sheetData sheetId="2">
        <row r="2">
          <cell r="A2" t="str">
            <v xml:space="preserve">Amesbury </v>
          </cell>
          <cell r="B2" t="str">
            <v>On going</v>
          </cell>
          <cell r="C2">
            <v>45292</v>
          </cell>
          <cell r="D2" t="str">
            <v xml:space="preserve">20 London Road, Amesbury, </v>
          </cell>
          <cell r="E2" t="str">
            <v>SP4 7EW</v>
          </cell>
          <cell r="G2" t="str">
            <v>Andy Martin</v>
          </cell>
          <cell r="I2">
            <v>1</v>
          </cell>
          <cell r="L2" t="str">
            <v>Extended until 01/01/2024</v>
          </cell>
        </row>
        <row r="3">
          <cell r="A3" t="str">
            <v>Bramhall</v>
          </cell>
          <cell r="B3" t="str">
            <v>On going</v>
          </cell>
          <cell r="C3">
            <v>45319</v>
          </cell>
          <cell r="D3" t="str">
            <v>Syddal Rd, Bramhall, Stockport,</v>
          </cell>
          <cell r="E3" t="str">
            <v xml:space="preserve"> SK7 1AA </v>
          </cell>
          <cell r="G3" t="str">
            <v>Clare Thomson</v>
          </cell>
          <cell r="I3">
            <v>1</v>
          </cell>
          <cell r="L3" t="str">
            <v>Extended until 28/01/2024</v>
          </cell>
        </row>
        <row r="4">
          <cell r="A4" t="str">
            <v>Farnborough</v>
          </cell>
          <cell r="B4" t="str">
            <v>On going</v>
          </cell>
          <cell r="C4">
            <v>45292</v>
          </cell>
          <cell r="D4" t="str">
            <v xml:space="preserve">108 Alexandra Rd, Farnborough, </v>
          </cell>
          <cell r="E4" t="str">
            <v>GU14 6DG</v>
          </cell>
          <cell r="G4" t="str">
            <v>Andy Martin</v>
          </cell>
          <cell r="I4">
            <v>1</v>
          </cell>
          <cell r="L4" t="str">
            <v>Extended until 01/01/2024</v>
          </cell>
        </row>
        <row r="5">
          <cell r="A5" t="str">
            <v>Hyde</v>
          </cell>
          <cell r="B5" t="str">
            <v>On going</v>
          </cell>
          <cell r="C5">
            <v>45319</v>
          </cell>
          <cell r="D5" t="str">
            <v xml:space="preserve">Hamnett Street, Hyde, </v>
          </cell>
          <cell r="E5" t="str">
            <v>SK14 1AA</v>
          </cell>
          <cell r="G5" t="str">
            <v>Clare Thomson</v>
          </cell>
          <cell r="I5">
            <v>1</v>
          </cell>
          <cell r="L5" t="str">
            <v>Extended until 28/01/2024</v>
          </cell>
        </row>
        <row r="6">
          <cell r="A6" t="str">
            <v>Redhill</v>
          </cell>
          <cell r="B6" t="str">
            <v>On going</v>
          </cell>
          <cell r="C6">
            <v>45382</v>
          </cell>
          <cell r="D6" t="str">
            <v xml:space="preserve">Redstone Hill, Redhill, </v>
          </cell>
          <cell r="E6" t="str">
            <v>RH1 1AA</v>
          </cell>
          <cell r="G6" t="str">
            <v>Nicole Menon</v>
          </cell>
          <cell r="I6">
            <v>1</v>
          </cell>
          <cell r="L6" t="str">
            <v>Extended until 31/04/2024</v>
          </cell>
        </row>
        <row r="7">
          <cell r="A7" t="str">
            <v>Romsey</v>
          </cell>
          <cell r="B7" t="str">
            <v>On going</v>
          </cell>
          <cell r="C7">
            <v>45292</v>
          </cell>
          <cell r="D7" t="str">
            <v xml:space="preserve">15 Church Street, Romsey, </v>
          </cell>
          <cell r="E7" t="str">
            <v>SO51 8XA</v>
          </cell>
          <cell r="G7" t="str">
            <v>Andy Martin</v>
          </cell>
          <cell r="I7">
            <v>1</v>
          </cell>
          <cell r="L7" t="str">
            <v>Extended Hire until 01/01/2024</v>
          </cell>
        </row>
        <row r="8">
          <cell r="A8" t="str">
            <v>Southampton 2</v>
          </cell>
          <cell r="B8" t="str">
            <v>On going</v>
          </cell>
          <cell r="C8">
            <v>45292</v>
          </cell>
          <cell r="D8" t="str">
            <v>Mitchell Way, Southampton,</v>
          </cell>
          <cell r="E8" t="str">
            <v xml:space="preserve"> SO18 2XX</v>
          </cell>
          <cell r="G8" t="str">
            <v>Andy Martin</v>
          </cell>
          <cell r="I8">
            <v>1</v>
          </cell>
          <cell r="L8" t="str">
            <v>Extended Hire until 01/01/2024</v>
          </cell>
        </row>
        <row r="9">
          <cell r="A9" t="str">
            <v>Winterbourne DO Marquee</v>
          </cell>
          <cell r="B9" t="str">
            <v>On going</v>
          </cell>
          <cell r="C9">
            <v>45332</v>
          </cell>
          <cell r="D9" t="str">
            <v>22 Bristol Road, Bristol</v>
          </cell>
          <cell r="E9" t="str">
            <v>BS36 1RG</v>
          </cell>
          <cell r="G9" t="str">
            <v>Alan Nicholls</v>
          </cell>
          <cell r="I9">
            <v>1</v>
          </cell>
          <cell r="L9" t="str">
            <v>Extended Hire until 10/02/2024</v>
          </cell>
        </row>
        <row r="10">
          <cell r="A10" t="str">
            <v xml:space="preserve">Buxton </v>
          </cell>
          <cell r="D10" t="str">
            <v>Palace Road, Buxton</v>
          </cell>
          <cell r="E10" t="str">
            <v>SK17 6AB</v>
          </cell>
          <cell r="G10" t="str">
            <v>Clare Thomson</v>
          </cell>
          <cell r="L10" t="str">
            <v xml:space="preserve">Instructed - No install programme comments </v>
          </cell>
        </row>
        <row r="11">
          <cell r="A11" t="str">
            <v xml:space="preserve">Medway </v>
          </cell>
          <cell r="B11">
            <v>45243</v>
          </cell>
          <cell r="C11">
            <v>45303</v>
          </cell>
          <cell r="D11" t="str">
            <v xml:space="preserve">1 Knight Road, Rochester, </v>
          </cell>
          <cell r="E11" t="str">
            <v>ME2 2EE</v>
          </cell>
          <cell r="G11" t="str">
            <v>Nicole Menon</v>
          </cell>
          <cell r="I11">
            <v>6</v>
          </cell>
          <cell r="L11" t="str">
            <v xml:space="preserve">Instructed - No install programme comments </v>
          </cell>
        </row>
        <row r="12">
          <cell r="A12" t="str">
            <v xml:space="preserve">South Midlands </v>
          </cell>
          <cell r="B12">
            <v>45253</v>
          </cell>
          <cell r="C12">
            <v>45295</v>
          </cell>
          <cell r="D12" t="str">
            <v xml:space="preserve">Swan Valley Way, Northampton, </v>
          </cell>
          <cell r="E12" t="str">
            <v xml:space="preserve">NN4 9DR </v>
          </cell>
          <cell r="G12" t="str">
            <v>Helen Perry</v>
          </cell>
          <cell r="I12">
            <v>4</v>
          </cell>
        </row>
        <row r="13">
          <cell r="A13" t="str">
            <v>Inverness</v>
          </cell>
          <cell r="B13">
            <v>45237</v>
          </cell>
          <cell r="C13">
            <v>45306</v>
          </cell>
          <cell r="D13" t="str">
            <v>7 Strothers Lane, Inverness</v>
          </cell>
          <cell r="E13" t="str">
            <v>IV1 1AA</v>
          </cell>
          <cell r="G13" t="str">
            <v>Scott Forsyth</v>
          </cell>
          <cell r="I13">
            <v>4</v>
          </cell>
          <cell r="L13" t="str">
            <v xml:space="preserve">Instructed - No install programme comments </v>
          </cell>
        </row>
        <row r="14">
          <cell r="A14" t="str">
            <v>Congleton DO</v>
          </cell>
          <cell r="D14" t="str">
            <v>Unit 9, Greendiel Farm Industrial Estate, Congleton</v>
          </cell>
          <cell r="E14" t="str">
            <v>CW12 4ZZ</v>
          </cell>
          <cell r="G14" t="str">
            <v>Clare Thomson</v>
          </cell>
          <cell r="L14" t="str">
            <v xml:space="preserve">Instructed - No install programme comments </v>
          </cell>
        </row>
        <row r="15">
          <cell r="A15" t="str">
            <v>Chelmsford Floor</v>
          </cell>
          <cell r="B15">
            <v>45229</v>
          </cell>
          <cell r="D15" t="str">
            <v>Windsford Way, Chelmsford</v>
          </cell>
          <cell r="E15" t="str">
            <v>CM2 5AA</v>
          </cell>
          <cell r="G15" t="str">
            <v>Nicky Dunn</v>
          </cell>
          <cell r="L15" t="str">
            <v>Instructed - awaiting confimation of proposed install date</v>
          </cell>
        </row>
        <row r="16">
          <cell r="A16" t="str">
            <v>Swansea</v>
          </cell>
          <cell r="B16">
            <v>45236</v>
          </cell>
          <cell r="C16">
            <v>45291</v>
          </cell>
          <cell r="D16" t="str">
            <v xml:space="preserve">Siemens Way, Swansea Enterprise Park, Swansea, </v>
          </cell>
          <cell r="E16" t="str">
            <v>SA1 1AA</v>
          </cell>
          <cell r="G16" t="str">
            <v>Alan Nicholls</v>
          </cell>
          <cell r="L16" t="str">
            <v xml:space="preserve">Instructed - No install programme comments </v>
          </cell>
        </row>
        <row r="17">
          <cell r="A17" t="str">
            <v>Jubilee MC Marquee</v>
          </cell>
          <cell r="B17">
            <v>45243</v>
          </cell>
          <cell r="C17">
            <v>45296</v>
          </cell>
          <cell r="D17" t="str">
            <v>Godfrey Way, Hounslow</v>
          </cell>
          <cell r="E17" t="str">
            <v>TW4 5XX</v>
          </cell>
          <cell r="G17" t="str">
            <v>Nicky Dunn</v>
          </cell>
          <cell r="I17">
            <v>4</v>
          </cell>
          <cell r="L17" t="str">
            <v xml:space="preserve">Instructed - No install programme comments </v>
          </cell>
        </row>
        <row r="18">
          <cell r="A18" t="str">
            <v>Glasgow MC</v>
          </cell>
          <cell r="B18">
            <v>45177</v>
          </cell>
          <cell r="C18">
            <v>45305</v>
          </cell>
          <cell r="D18" t="str">
            <v>20 Turner Rd, Glasgow</v>
          </cell>
          <cell r="E18" t="str">
            <v>G21 1AA</v>
          </cell>
          <cell r="G18" t="str">
            <v>Scott Forsyth</v>
          </cell>
          <cell r="I18">
            <v>6</v>
          </cell>
          <cell r="L18" t="str">
            <v xml:space="preserve">Installed - awaiting update on electric supply to commision electrics. </v>
          </cell>
        </row>
        <row r="19">
          <cell r="A19" t="str">
            <v xml:space="preserve">Swindon </v>
          </cell>
          <cell r="B19">
            <v>45236</v>
          </cell>
          <cell r="C19">
            <v>45293</v>
          </cell>
          <cell r="D19" t="str">
            <v xml:space="preserve">Rowland Hill Close, Swindon </v>
          </cell>
          <cell r="E19" t="str">
            <v>SN3 5TQ</v>
          </cell>
          <cell r="G19" t="str">
            <v>Andy Martin</v>
          </cell>
          <cell r="L19" t="str">
            <v>Instructed - Small structure to be installed over the weekend.</v>
          </cell>
        </row>
        <row r="20">
          <cell r="A20" t="str">
            <v>Nottingham MC Marquee</v>
          </cell>
          <cell r="B20">
            <v>45236</v>
          </cell>
          <cell r="C20">
            <v>45304</v>
          </cell>
          <cell r="D20" t="str">
            <v>Padge Road, Beeston, Nottingham</v>
          </cell>
          <cell r="E20" t="str">
            <v>NG9 2RR</v>
          </cell>
          <cell r="G20" t="str">
            <v>Helen Perry</v>
          </cell>
          <cell r="L20" t="str">
            <v xml:space="preserve">Instructed - No install programme comments </v>
          </cell>
        </row>
        <row r="23">
          <cell r="A23" t="str">
            <v>Dorset MC Marquee</v>
          </cell>
          <cell r="B23">
            <v>45236</v>
          </cell>
          <cell r="C23">
            <v>45297</v>
          </cell>
          <cell r="D23" t="str">
            <v>Nuffield Industrial Estate, Poole, Dorset,</v>
          </cell>
          <cell r="E23" t="str">
            <v>BH17 0AA</v>
          </cell>
          <cell r="G23" t="str">
            <v>Alan Nichols</v>
          </cell>
          <cell r="I23">
            <v>6</v>
          </cell>
          <cell r="L23" t="str">
            <v xml:space="preserve">Instructed - No install programme comments </v>
          </cell>
        </row>
        <row r="24">
          <cell r="A24" t="str">
            <v>Romford MC</v>
          </cell>
          <cell r="B24">
            <v>45229</v>
          </cell>
          <cell r="C24">
            <v>45306</v>
          </cell>
          <cell r="D24" t="str">
            <v>Sandgate Close, Romford</v>
          </cell>
          <cell r="E24" t="str">
            <v>RM7 0AB</v>
          </cell>
          <cell r="G24" t="str">
            <v>Nicky Dunn</v>
          </cell>
          <cell r="I24">
            <v>6</v>
          </cell>
          <cell r="L24" t="str">
            <v xml:space="preserve">Instructed - No install programme comments </v>
          </cell>
        </row>
        <row r="25">
          <cell r="A25" t="str">
            <v>Croydon MC Marquee</v>
          </cell>
          <cell r="B25">
            <v>45250</v>
          </cell>
          <cell r="C25">
            <v>45296</v>
          </cell>
          <cell r="D25" t="str">
            <v>Beddington Farm Road, Croydon</v>
          </cell>
          <cell r="E25" t="str">
            <v>CR9 4AA</v>
          </cell>
          <cell r="G25" t="str">
            <v>Nicole Menon</v>
          </cell>
          <cell r="L25" t="str">
            <v xml:space="preserve">instructed - No install programme comments </v>
          </cell>
        </row>
        <row r="26">
          <cell r="A26" t="str">
            <v>Truro</v>
          </cell>
          <cell r="B26">
            <v>45243</v>
          </cell>
          <cell r="C26">
            <v>45284</v>
          </cell>
          <cell r="D26" t="str">
            <v>Newham Industrial Estate, Truro</v>
          </cell>
          <cell r="E26" t="str">
            <v>TR1 1AA</v>
          </cell>
          <cell r="G26" t="str">
            <v>Alan Nicholls</v>
          </cell>
          <cell r="L26" t="str">
            <v xml:space="preserve">Instructed - No install programme comments </v>
          </cell>
        </row>
        <row r="27">
          <cell r="A27" t="str">
            <v>Carlisle MC Marquee</v>
          </cell>
          <cell r="B27">
            <v>45229</v>
          </cell>
          <cell r="C27">
            <v>45292</v>
          </cell>
          <cell r="D27" t="str">
            <v xml:space="preserve">Junction Street, Carlisle </v>
          </cell>
          <cell r="E27" t="str">
            <v>CA1 1AA</v>
          </cell>
          <cell r="G27" t="str">
            <v>Clare Thomson</v>
          </cell>
          <cell r="L27" t="str">
            <v xml:space="preserve">Instructed - No install programme comments </v>
          </cell>
        </row>
        <row r="29">
          <cell r="A29" t="str">
            <v>Exeter</v>
          </cell>
          <cell r="B29">
            <v>45236</v>
          </cell>
          <cell r="C29">
            <v>45291</v>
          </cell>
          <cell r="D29" t="str">
            <v>Osprey Road,Sowton Industrial Estate, Exeter</v>
          </cell>
          <cell r="E29" t="str">
            <v>EX2 7XX</v>
          </cell>
          <cell r="G29" t="str">
            <v>Alan Nicholls</v>
          </cell>
        </row>
        <row r="31">
          <cell r="A31" t="str">
            <v>Southampton</v>
          </cell>
          <cell r="B31">
            <v>45230</v>
          </cell>
          <cell r="C31">
            <v>45299</v>
          </cell>
          <cell r="D31" t="str">
            <v xml:space="preserve">Mitchell Way, Southampton, </v>
          </cell>
          <cell r="E31" t="str">
            <v>SO18 2XX</v>
          </cell>
          <cell r="G31" t="str">
            <v>Andy Martin</v>
          </cell>
          <cell r="L31" t="str">
            <v xml:space="preserve">Instructed - No install programme comments </v>
          </cell>
        </row>
        <row r="32">
          <cell r="A32" t="str">
            <v>Tyneside</v>
          </cell>
          <cell r="B32">
            <v>45229</v>
          </cell>
          <cell r="C32">
            <v>45299</v>
          </cell>
          <cell r="D32" t="str">
            <v xml:space="preserve">Tyneside Mail Centre, Earlsway, Gateshead 
</v>
          </cell>
          <cell r="E32" t="str">
            <v>NE11 0YY</v>
          </cell>
          <cell r="G32" t="str">
            <v>Anne O'Connor</v>
          </cell>
          <cell r="L32" t="str">
            <v xml:space="preserve">Instructed - No install programme comments </v>
          </cell>
        </row>
        <row r="51">
          <cell r="A51" t="str">
            <v>Bude</v>
          </cell>
          <cell r="B51">
            <v>45243</v>
          </cell>
          <cell r="C51">
            <v>45327</v>
          </cell>
          <cell r="D51" t="str">
            <v>Belle View, Bude</v>
          </cell>
          <cell r="E51" t="str">
            <v>EX23 8LU</v>
          </cell>
          <cell r="G51" t="str">
            <v>Alan Nicholls</v>
          </cell>
          <cell r="I51">
            <v>4</v>
          </cell>
          <cell r="L51" t="str">
            <v xml:space="preserve">Instructed - No install programme comments </v>
          </cell>
        </row>
        <row r="53">
          <cell r="A53" t="str">
            <v>Edinburgh</v>
          </cell>
          <cell r="D53" t="str">
            <v>Cultind Rd</v>
          </cell>
          <cell r="E53" t="str">
            <v>EH11 4YY</v>
          </cell>
          <cell r="G53" t="str">
            <v>Scott Forsyth</v>
          </cell>
          <cell r="L53" t="str">
            <v>PM - approved and instructed -04/10/23</v>
          </cell>
        </row>
        <row r="54">
          <cell r="A54" t="str">
            <v>Medway additional Structure</v>
          </cell>
          <cell r="L54" t="str">
            <v xml:space="preserve">Instructed - No install programme comments </v>
          </cell>
        </row>
        <row r="56">
          <cell r="A56" t="str">
            <v xml:space="preserve">Tyneside Additional Strucutre </v>
          </cell>
          <cell r="B56" t="str">
            <v>TBC</v>
          </cell>
          <cell r="C56" t="str">
            <v>TBC</v>
          </cell>
          <cell r="D56" t="str">
            <v xml:space="preserve">Tyneside Mail Centre, Earlsway, Gateshead 
</v>
          </cell>
          <cell r="E56" t="str">
            <v>NE11 0YY</v>
          </cell>
          <cell r="G56" t="str">
            <v>Anne O'Connor</v>
          </cell>
          <cell r="I56">
            <v>3</v>
          </cell>
          <cell r="L56" t="str">
            <v xml:space="preserve">Request from Andy Jenkins at UKRLB </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A83FB-3754-43EB-AFB0-CB1E701C0C93}">
  <sheetPr codeName="Sheet1"/>
  <dimension ref="A1:P12"/>
  <sheetViews>
    <sheetView zoomScaleNormal="100" workbookViewId="0">
      <pane xSplit="4" ySplit="4" topLeftCell="G5" activePane="bottomRight" state="frozen"/>
      <selection pane="topRight" activeCell="E1" sqref="E1"/>
      <selection pane="bottomLeft" activeCell="A5" sqref="A5"/>
      <selection pane="bottomRight" activeCell="P1" sqref="P1:AS1048576"/>
    </sheetView>
  </sheetViews>
  <sheetFormatPr defaultRowHeight="14.5"/>
  <cols>
    <col min="2" max="2" width="23.1796875" customWidth="1"/>
    <col min="3" max="6" width="17.26953125" customWidth="1"/>
    <col min="7" max="7" width="27.26953125" style="166" customWidth="1"/>
    <col min="8" max="9" width="11" customWidth="1"/>
    <col min="10" max="11" width="11" hidden="1" customWidth="1"/>
    <col min="12" max="12" width="9.453125" bestFit="1" customWidth="1"/>
    <col min="13" max="13" width="9" bestFit="1" customWidth="1"/>
    <col min="14" max="14" width="12" style="179" customWidth="1"/>
    <col min="15" max="15" width="16" customWidth="1"/>
    <col min="16" max="16" width="47" customWidth="1"/>
  </cols>
  <sheetData>
    <row r="1" spans="1:16" ht="15" thickBot="1">
      <c r="A1" s="1" t="s">
        <v>0</v>
      </c>
      <c r="B1" s="2"/>
      <c r="C1" s="3"/>
      <c r="D1" s="4"/>
      <c r="E1" s="4"/>
      <c r="F1" s="5"/>
      <c r="G1" s="161"/>
      <c r="H1" s="6"/>
      <c r="I1" s="4"/>
      <c r="J1" s="4"/>
      <c r="K1" s="4"/>
      <c r="L1" s="4"/>
      <c r="M1" s="4"/>
      <c r="N1" s="8"/>
      <c r="O1" s="4"/>
      <c r="P1" s="4"/>
    </row>
    <row r="2" spans="1:16">
      <c r="A2" s="252" t="s">
        <v>1</v>
      </c>
      <c r="B2" s="254" t="s">
        <v>2</v>
      </c>
      <c r="C2" s="255"/>
      <c r="D2" s="255"/>
      <c r="E2" s="255"/>
      <c r="F2" s="255"/>
      <c r="G2" s="255"/>
      <c r="H2" s="258" t="s">
        <v>3</v>
      </c>
      <c r="I2" s="258"/>
      <c r="J2" s="258"/>
      <c r="K2" s="258"/>
      <c r="L2" s="260" t="s">
        <v>4</v>
      </c>
      <c r="M2" s="260"/>
      <c r="N2" s="260"/>
      <c r="O2" s="260"/>
      <c r="P2" s="250" t="s">
        <v>11</v>
      </c>
    </row>
    <row r="3" spans="1:16" ht="15" thickBot="1">
      <c r="A3" s="253"/>
      <c r="B3" s="256"/>
      <c r="C3" s="257"/>
      <c r="D3" s="257"/>
      <c r="E3" s="257"/>
      <c r="F3" s="257"/>
      <c r="G3" s="257"/>
      <c r="H3" s="259"/>
      <c r="I3" s="259"/>
      <c r="J3" s="259"/>
      <c r="K3" s="259"/>
      <c r="L3" s="261"/>
      <c r="M3" s="261"/>
      <c r="N3" s="261"/>
      <c r="O3" s="261"/>
      <c r="P3" s="251"/>
    </row>
    <row r="4" spans="1:16" ht="23">
      <c r="A4" s="11" t="s">
        <v>14</v>
      </c>
      <c r="B4" s="12" t="s">
        <v>15</v>
      </c>
      <c r="C4" s="13" t="s">
        <v>16</v>
      </c>
      <c r="D4" s="13" t="s">
        <v>17</v>
      </c>
      <c r="E4" s="13" t="s">
        <v>18</v>
      </c>
      <c r="F4" s="13" t="s">
        <v>19</v>
      </c>
      <c r="G4" s="162" t="s">
        <v>20</v>
      </c>
      <c r="H4" s="14" t="s">
        <v>21</v>
      </c>
      <c r="I4" s="14" t="s">
        <v>22</v>
      </c>
      <c r="J4" s="14" t="s">
        <v>23</v>
      </c>
      <c r="K4" s="15" t="s">
        <v>24</v>
      </c>
      <c r="L4" s="16" t="s">
        <v>25</v>
      </c>
      <c r="M4" s="17" t="s">
        <v>26</v>
      </c>
      <c r="N4" s="178" t="s">
        <v>27</v>
      </c>
      <c r="O4" s="18" t="s">
        <v>28</v>
      </c>
      <c r="P4" s="19" t="s">
        <v>53</v>
      </c>
    </row>
    <row r="5" spans="1:16" ht="57.5">
      <c r="A5" s="149" t="s">
        <v>54</v>
      </c>
      <c r="B5" s="150" t="s">
        <v>55</v>
      </c>
      <c r="C5" s="150" t="s">
        <v>56</v>
      </c>
      <c r="D5" s="151" t="s">
        <v>57</v>
      </c>
      <c r="E5" s="152" t="s">
        <v>58</v>
      </c>
      <c r="F5" s="153" t="s">
        <v>59</v>
      </c>
      <c r="G5" s="163" t="s">
        <v>60</v>
      </c>
      <c r="H5" s="153" t="s">
        <v>61</v>
      </c>
      <c r="I5" s="153" t="s">
        <v>62</v>
      </c>
      <c r="J5" s="153"/>
      <c r="K5" s="153"/>
      <c r="L5" s="154"/>
      <c r="M5" s="154"/>
      <c r="N5" s="154">
        <v>45230</v>
      </c>
      <c r="O5" s="154">
        <v>45319</v>
      </c>
      <c r="P5" s="155" t="s">
        <v>63</v>
      </c>
    </row>
    <row r="6" spans="1:16" ht="126.5">
      <c r="A6" s="11" t="s">
        <v>64</v>
      </c>
      <c r="B6" s="20" t="s">
        <v>65</v>
      </c>
      <c r="C6" s="20" t="s">
        <v>56</v>
      </c>
      <c r="D6" s="21" t="s">
        <v>66</v>
      </c>
      <c r="E6" s="22" t="s">
        <v>67</v>
      </c>
      <c r="F6" s="21" t="s">
        <v>68</v>
      </c>
      <c r="G6" s="65" t="s">
        <v>238</v>
      </c>
      <c r="H6" s="23" t="s">
        <v>69</v>
      </c>
      <c r="I6" s="23" t="s">
        <v>70</v>
      </c>
      <c r="J6" s="23"/>
      <c r="K6" s="23"/>
      <c r="L6" s="24" t="s">
        <v>71</v>
      </c>
      <c r="M6" s="24"/>
      <c r="N6" s="180">
        <v>45236</v>
      </c>
      <c r="O6" s="24" t="s">
        <v>72</v>
      </c>
      <c r="P6" s="25"/>
    </row>
    <row r="7" spans="1:16" ht="184">
      <c r="A7" s="11" t="s">
        <v>73</v>
      </c>
      <c r="B7" s="20" t="s">
        <v>74</v>
      </c>
      <c r="C7" s="20" t="s">
        <v>56</v>
      </c>
      <c r="D7" s="21" t="s">
        <v>75</v>
      </c>
      <c r="E7" s="22" t="s">
        <v>76</v>
      </c>
      <c r="F7" s="21" t="s">
        <v>77</v>
      </c>
      <c r="G7" s="65" t="s">
        <v>240</v>
      </c>
      <c r="H7" s="23" t="s">
        <v>69</v>
      </c>
      <c r="I7" s="23" t="s">
        <v>78</v>
      </c>
      <c r="J7" s="23"/>
      <c r="K7" s="23"/>
      <c r="L7" s="24" t="s">
        <v>71</v>
      </c>
      <c r="M7" s="24"/>
      <c r="N7" s="24" t="s">
        <v>79</v>
      </c>
      <c r="O7" s="24">
        <v>45299</v>
      </c>
      <c r="P7" s="25" t="s">
        <v>80</v>
      </c>
    </row>
    <row r="8" spans="1:16" s="113" customFormat="1" ht="34.5">
      <c r="A8" s="114" t="s">
        <v>81</v>
      </c>
      <c r="B8" s="115" t="s">
        <v>82</v>
      </c>
      <c r="C8" s="115" t="s">
        <v>56</v>
      </c>
      <c r="D8" s="116"/>
      <c r="E8" s="117" t="s">
        <v>76</v>
      </c>
      <c r="F8" s="116" t="s">
        <v>83</v>
      </c>
      <c r="G8" s="164"/>
      <c r="H8" s="116" t="s">
        <v>69</v>
      </c>
      <c r="I8" s="116" t="s">
        <v>78</v>
      </c>
      <c r="J8" s="116"/>
      <c r="K8" s="116"/>
      <c r="L8" s="118"/>
      <c r="M8" s="118"/>
      <c r="N8" s="118">
        <v>45229</v>
      </c>
      <c r="O8" s="118">
        <v>45299</v>
      </c>
      <c r="P8" s="119"/>
    </row>
    <row r="9" spans="1:16" ht="103.5">
      <c r="A9" s="132" t="s">
        <v>84</v>
      </c>
      <c r="B9" s="133" t="s">
        <v>85</v>
      </c>
      <c r="C9" s="133" t="s">
        <v>56</v>
      </c>
      <c r="D9" s="134" t="s">
        <v>86</v>
      </c>
      <c r="E9" s="135" t="s">
        <v>87</v>
      </c>
      <c r="F9" s="134" t="s">
        <v>88</v>
      </c>
      <c r="G9" s="165" t="s">
        <v>89</v>
      </c>
      <c r="H9" s="134" t="s">
        <v>69</v>
      </c>
      <c r="I9" s="134" t="s">
        <v>78</v>
      </c>
      <c r="J9" s="134"/>
      <c r="K9" s="134"/>
      <c r="L9" s="136" t="s">
        <v>71</v>
      </c>
      <c r="M9" s="136"/>
      <c r="N9" s="136">
        <v>45208</v>
      </c>
      <c r="O9" s="136">
        <v>45311</v>
      </c>
      <c r="P9" s="137" t="s">
        <v>90</v>
      </c>
    </row>
    <row r="10" spans="1:16" ht="273.64999999999998" customHeight="1">
      <c r="A10" s="11" t="s">
        <v>91</v>
      </c>
      <c r="B10" s="20" t="s">
        <v>92</v>
      </c>
      <c r="C10" s="20" t="s">
        <v>56</v>
      </c>
      <c r="D10" s="21" t="s">
        <v>239</v>
      </c>
      <c r="E10" s="22" t="s">
        <v>93</v>
      </c>
      <c r="F10" s="21" t="s">
        <v>94</v>
      </c>
      <c r="G10" s="65" t="s">
        <v>248</v>
      </c>
      <c r="H10" s="23" t="s">
        <v>95</v>
      </c>
      <c r="I10" s="23" t="s">
        <v>96</v>
      </c>
      <c r="J10" s="23" t="s">
        <v>97</v>
      </c>
      <c r="K10" s="23" t="s">
        <v>96</v>
      </c>
      <c r="L10" s="177" t="s">
        <v>98</v>
      </c>
      <c r="M10" s="177" t="s">
        <v>99</v>
      </c>
      <c r="N10" s="24">
        <v>45237</v>
      </c>
      <c r="O10" s="24">
        <v>45305</v>
      </c>
      <c r="P10" s="139" t="s">
        <v>100</v>
      </c>
    </row>
    <row r="11" spans="1:16" ht="194.15" customHeight="1">
      <c r="A11" s="11" t="s">
        <v>101</v>
      </c>
      <c r="B11" s="20" t="s">
        <v>102</v>
      </c>
      <c r="C11" s="20" t="s">
        <v>56</v>
      </c>
      <c r="D11" s="21" t="s">
        <v>103</v>
      </c>
      <c r="E11" s="22" t="s">
        <v>93</v>
      </c>
      <c r="F11" s="21" t="s">
        <v>104</v>
      </c>
      <c r="G11" s="65" t="s">
        <v>249</v>
      </c>
      <c r="H11" s="23" t="s">
        <v>95</v>
      </c>
      <c r="I11" s="23" t="s">
        <v>96</v>
      </c>
      <c r="J11" s="23" t="s">
        <v>97</v>
      </c>
      <c r="K11" s="23" t="s">
        <v>105</v>
      </c>
      <c r="L11" s="24" t="s">
        <v>71</v>
      </c>
      <c r="M11" s="24"/>
      <c r="N11" s="24">
        <v>45237</v>
      </c>
      <c r="O11" s="24">
        <v>45305</v>
      </c>
      <c r="P11" s="138" t="s">
        <v>106</v>
      </c>
    </row>
    <row r="12" spans="1:16" ht="248.15" customHeight="1">
      <c r="A12" s="11" t="s">
        <v>107</v>
      </c>
      <c r="B12" s="20" t="s">
        <v>108</v>
      </c>
      <c r="C12" s="20" t="s">
        <v>56</v>
      </c>
      <c r="D12" s="21" t="s">
        <v>109</v>
      </c>
      <c r="E12" s="22" t="s">
        <v>110</v>
      </c>
      <c r="F12" s="21" t="s">
        <v>111</v>
      </c>
      <c r="G12" s="65" t="s">
        <v>241</v>
      </c>
      <c r="H12" s="23" t="s">
        <v>69</v>
      </c>
      <c r="I12" s="23" t="s">
        <v>70</v>
      </c>
      <c r="J12" s="23"/>
      <c r="K12" s="23"/>
      <c r="L12" s="24">
        <v>45223</v>
      </c>
      <c r="M12" s="24"/>
      <c r="N12" s="24">
        <v>45244</v>
      </c>
      <c r="O12" s="24">
        <v>45291</v>
      </c>
    </row>
  </sheetData>
  <mergeCells count="5">
    <mergeCell ref="P2:P3"/>
    <mergeCell ref="A2:A3"/>
    <mergeCell ref="B2:G3"/>
    <mergeCell ref="H2:K3"/>
    <mergeCell ref="L2:O3"/>
  </mergeCells>
  <pageMargins left="0.7" right="0.7" top="0.75" bottom="0.75" header="0.3" footer="0.3"/>
  <pageSetup paperSize="9" orientation="portrait" r:id="rId1"/>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C3BE-EDAF-49B8-8F84-D70A3CF98E0E}">
  <sheetPr codeName="Sheet2"/>
  <dimension ref="A1:Q16"/>
  <sheetViews>
    <sheetView tabSelected="1" zoomScale="90" zoomScaleNormal="90" workbookViewId="0">
      <selection activeCell="W6" sqref="W6"/>
    </sheetView>
  </sheetViews>
  <sheetFormatPr defaultRowHeight="14.5"/>
  <cols>
    <col min="2" max="2" width="20.1796875" customWidth="1"/>
    <col min="4" max="4" width="27.26953125" customWidth="1"/>
    <col min="7" max="7" width="44.1796875" style="166" customWidth="1"/>
    <col min="8" max="8" width="11.26953125" customWidth="1"/>
    <col min="9" max="9" width="15.1796875" customWidth="1"/>
    <col min="10" max="11" width="0" hidden="1" customWidth="1"/>
    <col min="12" max="15" width="13.1796875" customWidth="1"/>
    <col min="16" max="16" width="13.453125" customWidth="1"/>
  </cols>
  <sheetData>
    <row r="1" spans="1:17" ht="15" thickBot="1">
      <c r="A1" s="1" t="s">
        <v>112</v>
      </c>
      <c r="B1" s="26"/>
      <c r="C1" s="3"/>
      <c r="D1" s="4"/>
      <c r="E1" s="4"/>
      <c r="F1" s="4"/>
      <c r="G1" s="161"/>
      <c r="H1" s="6"/>
      <c r="I1" s="4"/>
      <c r="J1" s="4"/>
      <c r="K1" s="4"/>
      <c r="L1" s="4"/>
      <c r="M1" s="4"/>
      <c r="N1" s="4"/>
      <c r="O1" s="4"/>
      <c r="P1" s="4"/>
    </row>
    <row r="2" spans="1:17">
      <c r="A2" s="262" t="s">
        <v>1</v>
      </c>
      <c r="B2" s="254" t="s">
        <v>2</v>
      </c>
      <c r="C2" s="255"/>
      <c r="D2" s="255"/>
      <c r="E2" s="255"/>
      <c r="F2" s="255"/>
      <c r="G2" s="255"/>
      <c r="H2" s="258" t="s">
        <v>3</v>
      </c>
      <c r="I2" s="258"/>
      <c r="J2" s="258"/>
      <c r="K2" s="258"/>
      <c r="L2" s="260" t="s">
        <v>4</v>
      </c>
      <c r="M2" s="260"/>
      <c r="N2" s="260"/>
      <c r="O2" s="260"/>
      <c r="P2" s="250" t="s">
        <v>11</v>
      </c>
    </row>
    <row r="3" spans="1:17" ht="15" thickBot="1">
      <c r="A3" s="263"/>
      <c r="B3" s="256"/>
      <c r="C3" s="257"/>
      <c r="D3" s="257"/>
      <c r="E3" s="257"/>
      <c r="F3" s="257"/>
      <c r="G3" s="257"/>
      <c r="H3" s="259"/>
      <c r="I3" s="259"/>
      <c r="J3" s="259"/>
      <c r="K3" s="259"/>
      <c r="L3" s="261"/>
      <c r="M3" s="261"/>
      <c r="N3" s="261"/>
      <c r="O3" s="261"/>
      <c r="P3" s="251"/>
    </row>
    <row r="4" spans="1:17" ht="34.5">
      <c r="A4" s="27" t="s">
        <v>14</v>
      </c>
      <c r="B4" s="28" t="s">
        <v>15</v>
      </c>
      <c r="C4" s="28" t="s">
        <v>16</v>
      </c>
      <c r="D4" s="28" t="s">
        <v>17</v>
      </c>
      <c r="E4" s="28" t="s">
        <v>18</v>
      </c>
      <c r="F4" s="28" t="s">
        <v>19</v>
      </c>
      <c r="G4" s="167" t="s">
        <v>20</v>
      </c>
      <c r="H4" s="29" t="s">
        <v>21</v>
      </c>
      <c r="I4" s="29" t="s">
        <v>22</v>
      </c>
      <c r="J4" s="29" t="s">
        <v>23</v>
      </c>
      <c r="K4" s="29" t="s">
        <v>24</v>
      </c>
      <c r="L4" s="30" t="s">
        <v>25</v>
      </c>
      <c r="M4" s="30" t="s">
        <v>26</v>
      </c>
      <c r="N4" s="30" t="s">
        <v>27</v>
      </c>
      <c r="O4" s="30" t="s">
        <v>28</v>
      </c>
      <c r="P4" s="31" t="s">
        <v>53</v>
      </c>
    </row>
    <row r="5" spans="1:17" ht="184">
      <c r="A5" s="32" t="s">
        <v>54</v>
      </c>
      <c r="B5" s="21" t="s">
        <v>113</v>
      </c>
      <c r="C5" s="21" t="s">
        <v>114</v>
      </c>
      <c r="D5" s="21" t="s">
        <v>115</v>
      </c>
      <c r="E5" s="21" t="s">
        <v>58</v>
      </c>
      <c r="F5" s="21" t="s">
        <v>116</v>
      </c>
      <c r="G5" s="65" t="s">
        <v>250</v>
      </c>
      <c r="H5" s="23" t="s">
        <v>61</v>
      </c>
      <c r="I5" s="23"/>
      <c r="J5" s="23"/>
      <c r="K5" s="23"/>
      <c r="L5" s="33" t="s">
        <v>117</v>
      </c>
      <c r="M5" s="33" t="s">
        <v>117</v>
      </c>
      <c r="N5" s="33">
        <v>45257</v>
      </c>
      <c r="O5" s="33">
        <v>45284</v>
      </c>
      <c r="P5" s="112" t="s">
        <v>118</v>
      </c>
      <c r="Q5" t="s">
        <v>119</v>
      </c>
    </row>
    <row r="6" spans="1:17" ht="92">
      <c r="A6" s="32" t="s">
        <v>120</v>
      </c>
      <c r="B6" s="120" t="s">
        <v>121</v>
      </c>
      <c r="C6" s="120" t="s">
        <v>114</v>
      </c>
      <c r="D6" s="120" t="s">
        <v>122</v>
      </c>
      <c r="E6" s="120" t="s">
        <v>58</v>
      </c>
      <c r="F6" s="120" t="s">
        <v>123</v>
      </c>
      <c r="G6" s="168" t="s">
        <v>124</v>
      </c>
      <c r="H6" s="120" t="s">
        <v>61</v>
      </c>
      <c r="I6" s="120"/>
      <c r="J6" s="120"/>
      <c r="K6" s="120"/>
      <c r="L6" s="157" t="s">
        <v>117</v>
      </c>
      <c r="M6" s="157" t="s">
        <v>117</v>
      </c>
      <c r="N6" s="157">
        <v>45236</v>
      </c>
      <c r="O6" s="157">
        <v>45291</v>
      </c>
      <c r="P6" s="120"/>
    </row>
    <row r="7" spans="1:17" ht="57.5">
      <c r="A7" s="32" t="s">
        <v>64</v>
      </c>
      <c r="B7" s="120" t="s">
        <v>121</v>
      </c>
      <c r="C7" s="120" t="s">
        <v>114</v>
      </c>
      <c r="D7" s="120" t="s">
        <v>126</v>
      </c>
      <c r="E7" s="120" t="s">
        <v>58</v>
      </c>
      <c r="F7" s="120" t="s">
        <v>123</v>
      </c>
      <c r="G7" s="168" t="s">
        <v>127</v>
      </c>
      <c r="H7" s="120" t="s">
        <v>61</v>
      </c>
      <c r="I7" s="120"/>
      <c r="J7" s="120"/>
      <c r="K7" s="120"/>
      <c r="L7" s="157" t="s">
        <v>117</v>
      </c>
      <c r="M7" s="157" t="s">
        <v>117</v>
      </c>
      <c r="N7" s="157">
        <v>45236</v>
      </c>
      <c r="O7" s="157">
        <v>45291</v>
      </c>
      <c r="P7" s="120"/>
    </row>
    <row r="8" spans="1:17" ht="129.65" customHeight="1">
      <c r="A8" s="32" t="s">
        <v>73</v>
      </c>
      <c r="B8" s="21" t="s">
        <v>128</v>
      </c>
      <c r="C8" s="21" t="s">
        <v>114</v>
      </c>
      <c r="D8" s="21" t="s">
        <v>129</v>
      </c>
      <c r="E8" s="21" t="s">
        <v>58</v>
      </c>
      <c r="F8" s="21" t="s">
        <v>130</v>
      </c>
      <c r="G8" s="65" t="s">
        <v>251</v>
      </c>
      <c r="H8" s="23" t="s">
        <v>61</v>
      </c>
      <c r="I8" s="23"/>
      <c r="J8" s="23"/>
      <c r="K8" s="23"/>
      <c r="L8" s="33" t="s">
        <v>117</v>
      </c>
      <c r="M8" s="33" t="s">
        <v>117</v>
      </c>
      <c r="N8" s="33">
        <v>45236</v>
      </c>
      <c r="O8" s="33">
        <v>45284</v>
      </c>
      <c r="P8" s="34" t="s">
        <v>131</v>
      </c>
    </row>
    <row r="9" spans="1:17" ht="241.5">
      <c r="A9" s="32" t="s">
        <v>81</v>
      </c>
      <c r="B9" s="21" t="s">
        <v>132</v>
      </c>
      <c r="C9" s="21" t="s">
        <v>114</v>
      </c>
      <c r="D9" s="21" t="s">
        <v>133</v>
      </c>
      <c r="E9" s="21" t="s">
        <v>58</v>
      </c>
      <c r="F9" s="21" t="s">
        <v>130</v>
      </c>
      <c r="G9" s="65" t="s">
        <v>252</v>
      </c>
      <c r="H9" s="23" t="s">
        <v>61</v>
      </c>
      <c r="I9" s="23"/>
      <c r="J9" s="23"/>
      <c r="K9" s="23"/>
      <c r="L9" s="33" t="s">
        <v>117</v>
      </c>
      <c r="M9" s="33" t="s">
        <v>117</v>
      </c>
      <c r="N9" s="110">
        <v>45236</v>
      </c>
      <c r="O9" s="33">
        <v>45284</v>
      </c>
      <c r="P9" s="112" t="s">
        <v>134</v>
      </c>
      <c r="Q9" t="s">
        <v>119</v>
      </c>
    </row>
    <row r="10" spans="1:17" ht="80.5">
      <c r="A10" s="156" t="s">
        <v>84</v>
      </c>
      <c r="B10" s="120" t="s">
        <v>85</v>
      </c>
      <c r="C10" s="120" t="s">
        <v>114</v>
      </c>
      <c r="D10" s="120" t="s">
        <v>135</v>
      </c>
      <c r="E10" s="120" t="s">
        <v>87</v>
      </c>
      <c r="F10" s="120" t="s">
        <v>88</v>
      </c>
      <c r="G10" s="168" t="s">
        <v>136</v>
      </c>
      <c r="H10" s="120" t="s">
        <v>69</v>
      </c>
      <c r="I10" s="120" t="s">
        <v>78</v>
      </c>
      <c r="J10" s="120"/>
      <c r="K10" s="120"/>
      <c r="L10" s="157" t="s">
        <v>117</v>
      </c>
      <c r="M10" s="157" t="s">
        <v>117</v>
      </c>
      <c r="N10" s="157">
        <v>45250</v>
      </c>
      <c r="O10" s="157">
        <v>45284</v>
      </c>
      <c r="P10" s="120"/>
    </row>
    <row r="11" spans="1:17" ht="46">
      <c r="A11" s="156" t="s">
        <v>91</v>
      </c>
      <c r="B11" s="120" t="s">
        <v>137</v>
      </c>
      <c r="C11" s="120" t="s">
        <v>114</v>
      </c>
      <c r="D11" s="120" t="s">
        <v>138</v>
      </c>
      <c r="E11" s="120" t="s">
        <v>110</v>
      </c>
      <c r="F11" s="120" t="s">
        <v>139</v>
      </c>
      <c r="G11" s="168" t="s">
        <v>140</v>
      </c>
      <c r="H11" s="120" t="s">
        <v>69</v>
      </c>
      <c r="I11" s="120" t="s">
        <v>141</v>
      </c>
      <c r="J11" s="120"/>
      <c r="K11" s="120"/>
      <c r="L11" s="157" t="s">
        <v>117</v>
      </c>
      <c r="M11" s="157" t="s">
        <v>117</v>
      </c>
      <c r="N11" s="157" t="s">
        <v>142</v>
      </c>
      <c r="O11" s="157">
        <v>45305</v>
      </c>
      <c r="P11" s="120"/>
    </row>
    <row r="12" spans="1:17" ht="80.5">
      <c r="A12" s="123" t="s">
        <v>101</v>
      </c>
      <c r="B12" s="121" t="s">
        <v>143</v>
      </c>
      <c r="C12" s="121" t="s">
        <v>114</v>
      </c>
      <c r="D12" s="121" t="s">
        <v>144</v>
      </c>
      <c r="E12" s="121" t="s">
        <v>110</v>
      </c>
      <c r="F12" s="121" t="s">
        <v>145</v>
      </c>
      <c r="G12" s="169" t="s">
        <v>146</v>
      </c>
      <c r="H12" s="121" t="s">
        <v>95</v>
      </c>
      <c r="I12" s="121" t="s">
        <v>147</v>
      </c>
      <c r="J12" s="121"/>
      <c r="K12" s="121"/>
      <c r="L12" s="122" t="s">
        <v>117</v>
      </c>
      <c r="M12" s="122" t="s">
        <v>117</v>
      </c>
      <c r="N12" s="122" t="s">
        <v>148</v>
      </c>
      <c r="O12" s="122" t="s">
        <v>149</v>
      </c>
      <c r="P12" s="121" t="s">
        <v>150</v>
      </c>
    </row>
    <row r="13" spans="1:17" ht="152.5" customHeight="1">
      <c r="A13" s="32" t="s">
        <v>107</v>
      </c>
      <c r="B13" s="21" t="s">
        <v>151</v>
      </c>
      <c r="C13" s="21" t="s">
        <v>114</v>
      </c>
      <c r="D13" s="21" t="s">
        <v>152</v>
      </c>
      <c r="E13" s="21" t="s">
        <v>93</v>
      </c>
      <c r="F13" s="21" t="s">
        <v>153</v>
      </c>
      <c r="G13" s="65" t="s">
        <v>253</v>
      </c>
      <c r="H13" s="23" t="s">
        <v>95</v>
      </c>
      <c r="I13" s="23" t="s">
        <v>96</v>
      </c>
      <c r="J13" s="23" t="s">
        <v>97</v>
      </c>
      <c r="K13" s="23" t="s">
        <v>125</v>
      </c>
      <c r="L13" s="33" t="s">
        <v>117</v>
      </c>
      <c r="M13" s="33" t="s">
        <v>117</v>
      </c>
      <c r="N13" s="33">
        <v>45237</v>
      </c>
      <c r="O13" s="33">
        <v>45311</v>
      </c>
      <c r="P13" s="34" t="s">
        <v>154</v>
      </c>
    </row>
    <row r="14" spans="1:17" ht="92">
      <c r="A14" s="158" t="s">
        <v>155</v>
      </c>
      <c r="B14" s="159" t="s">
        <v>156</v>
      </c>
      <c r="C14" s="159" t="s">
        <v>114</v>
      </c>
      <c r="D14" s="159" t="s">
        <v>157</v>
      </c>
      <c r="E14" s="159" t="s">
        <v>158</v>
      </c>
      <c r="F14" s="159" t="s">
        <v>159</v>
      </c>
      <c r="G14" s="170" t="s">
        <v>160</v>
      </c>
      <c r="H14" s="159" t="s">
        <v>69</v>
      </c>
      <c r="I14" s="159" t="s">
        <v>161</v>
      </c>
      <c r="J14" s="159"/>
      <c r="K14" s="159"/>
      <c r="L14" s="160" t="s">
        <v>117</v>
      </c>
      <c r="M14" s="160" t="s">
        <v>117</v>
      </c>
      <c r="N14" s="160">
        <v>45254</v>
      </c>
      <c r="O14" s="160">
        <v>45292</v>
      </c>
      <c r="P14" s="159"/>
    </row>
    <row r="15" spans="1:17" ht="231.65" customHeight="1">
      <c r="A15" s="101" t="s">
        <v>162</v>
      </c>
      <c r="B15" s="35" t="s">
        <v>163</v>
      </c>
      <c r="C15" s="35" t="s">
        <v>114</v>
      </c>
      <c r="D15" s="35" t="s">
        <v>164</v>
      </c>
      <c r="E15" s="35" t="s">
        <v>165</v>
      </c>
      <c r="F15" s="35" t="s">
        <v>166</v>
      </c>
      <c r="G15" s="171" t="s">
        <v>242</v>
      </c>
      <c r="H15" s="36" t="s">
        <v>69</v>
      </c>
      <c r="I15" s="36" t="s">
        <v>167</v>
      </c>
      <c r="J15" s="102"/>
      <c r="K15" s="23"/>
      <c r="L15" s="33"/>
      <c r="M15" s="33"/>
      <c r="N15" s="37">
        <v>45236</v>
      </c>
      <c r="O15" s="37">
        <v>45291</v>
      </c>
      <c r="P15" s="38" t="s">
        <v>168</v>
      </c>
    </row>
    <row r="16" spans="1:17" ht="55" customHeight="1">
      <c r="A16" s="124" t="s">
        <v>169</v>
      </c>
      <c r="B16" s="125" t="s">
        <v>170</v>
      </c>
      <c r="C16" s="125" t="s">
        <v>114</v>
      </c>
      <c r="D16" s="125" t="s">
        <v>171</v>
      </c>
      <c r="E16" s="125" t="s">
        <v>110</v>
      </c>
      <c r="F16" s="125"/>
      <c r="G16" s="172" t="s">
        <v>172</v>
      </c>
      <c r="H16" s="121" t="s">
        <v>69</v>
      </c>
      <c r="I16" s="121" t="s">
        <v>70</v>
      </c>
      <c r="J16" s="121"/>
      <c r="K16" s="121"/>
      <c r="L16" s="122"/>
      <c r="M16" s="122"/>
      <c r="N16" s="122"/>
      <c r="O16" s="122"/>
      <c r="P16" s="125"/>
    </row>
  </sheetData>
  <mergeCells count="5">
    <mergeCell ref="P2:P3"/>
    <mergeCell ref="A2:A3"/>
    <mergeCell ref="B2:G3"/>
    <mergeCell ref="H2:K3"/>
    <mergeCell ref="L2:O3"/>
  </mergeCells>
  <pageMargins left="0.7" right="0.7" top="0.75" bottom="0.75" header="0.3" footer="0.3"/>
  <pageSetup paperSize="9" orientation="portrait" r:id="rId1"/>
  <headerFooter>
    <oddFooter>&amp;L&amp;1#&amp;"Calibri"&amp;10&amp;K000000Classified: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36CD7-11D5-4596-81DC-C38567D0EC14}">
  <sheetPr>
    <pageSetUpPr fitToPage="1"/>
  </sheetPr>
  <dimension ref="A1:Y63"/>
  <sheetViews>
    <sheetView zoomScale="60" zoomScaleNormal="60" workbookViewId="0">
      <selection activeCell="H36" sqref="H36"/>
    </sheetView>
  </sheetViews>
  <sheetFormatPr defaultColWidth="8.81640625" defaultRowHeight="16"/>
  <cols>
    <col min="1" max="1" width="3.7265625" style="181" customWidth="1"/>
    <col min="2" max="2" width="31.54296875" style="181" customWidth="1"/>
    <col min="3" max="3" width="16.81640625" style="181" customWidth="1"/>
    <col min="4" max="4" width="18.81640625" style="181" customWidth="1"/>
    <col min="5" max="6" width="15.7265625" style="184" customWidth="1"/>
    <col min="7" max="7" width="13.81640625" style="184" customWidth="1"/>
    <col min="8" max="8" width="59.26953125" style="181" customWidth="1"/>
    <col min="9" max="9" width="16.1796875" style="184" customWidth="1"/>
    <col min="10" max="10" width="20.1796875" style="182" bestFit="1" customWidth="1"/>
    <col min="11" max="11" width="40.81640625" style="182" customWidth="1"/>
    <col min="12" max="12" width="54.1796875" style="181" customWidth="1"/>
    <col min="13" max="13" width="15.81640625" style="183" customWidth="1"/>
    <col min="14" max="14" width="15.81640625" style="183" hidden="1" customWidth="1"/>
    <col min="15" max="15" width="11" style="182" hidden="1" customWidth="1"/>
    <col min="16" max="16" width="11.7265625" style="181" hidden="1" customWidth="1"/>
    <col min="17" max="17" width="24" style="181" bestFit="1" customWidth="1"/>
    <col min="18" max="18" width="8.81640625" style="181" customWidth="1"/>
    <col min="19" max="16384" width="8.81640625" style="181"/>
  </cols>
  <sheetData>
    <row r="1" spans="1:25" s="209" customFormat="1" ht="78" customHeight="1">
      <c r="A1" s="181"/>
      <c r="B1" s="264" t="s">
        <v>306</v>
      </c>
      <c r="C1" s="264"/>
      <c r="D1" s="264"/>
      <c r="E1" s="264"/>
      <c r="F1" s="264"/>
      <c r="G1" s="264"/>
      <c r="H1" s="264"/>
      <c r="I1" s="264"/>
      <c r="J1" s="264"/>
      <c r="K1" s="264"/>
      <c r="L1" s="264"/>
      <c r="M1" s="264"/>
      <c r="N1" s="264"/>
      <c r="O1" s="264"/>
      <c r="P1" s="264"/>
      <c r="Q1" s="181"/>
      <c r="R1" s="181"/>
      <c r="S1" s="181"/>
      <c r="T1" s="181"/>
      <c r="U1" s="181"/>
      <c r="V1" s="181"/>
      <c r="W1" s="181"/>
      <c r="X1" s="181"/>
      <c r="Y1" s="181"/>
    </row>
    <row r="2" spans="1:25" s="209" customFormat="1" ht="18" customHeight="1">
      <c r="A2" s="181"/>
      <c r="B2" s="265" t="s">
        <v>305</v>
      </c>
      <c r="C2" s="265" t="s">
        <v>304</v>
      </c>
      <c r="D2" s="265" t="s">
        <v>303</v>
      </c>
      <c r="E2" s="266" t="s">
        <v>302</v>
      </c>
      <c r="F2" s="266"/>
      <c r="G2" s="265" t="s">
        <v>301</v>
      </c>
      <c r="H2" s="265" t="s">
        <v>300</v>
      </c>
      <c r="I2" s="265" t="s">
        <v>299</v>
      </c>
      <c r="J2" s="265" t="s">
        <v>298</v>
      </c>
      <c r="K2" s="265" t="s">
        <v>297</v>
      </c>
      <c r="L2" s="265" t="s">
        <v>20</v>
      </c>
      <c r="M2" s="265" t="s">
        <v>297</v>
      </c>
      <c r="N2" s="265" t="s">
        <v>296</v>
      </c>
      <c r="O2" s="267" t="s">
        <v>295</v>
      </c>
      <c r="P2" s="267" t="s">
        <v>294</v>
      </c>
      <c r="Q2" s="181"/>
      <c r="R2" s="181"/>
      <c r="S2" s="181"/>
      <c r="T2" s="181"/>
      <c r="U2" s="181"/>
      <c r="V2" s="181"/>
      <c r="W2" s="181"/>
      <c r="X2" s="181"/>
      <c r="Y2" s="181"/>
    </row>
    <row r="3" spans="1:25" s="209" customFormat="1" ht="42.4" customHeight="1">
      <c r="A3" s="181"/>
      <c r="B3" s="265"/>
      <c r="C3" s="265"/>
      <c r="D3" s="265"/>
      <c r="E3" s="249" t="s">
        <v>293</v>
      </c>
      <c r="F3" s="249" t="s">
        <v>292</v>
      </c>
      <c r="G3" s="265"/>
      <c r="H3" s="265"/>
      <c r="I3" s="265"/>
      <c r="J3" s="265"/>
      <c r="K3" s="265"/>
      <c r="L3" s="265"/>
      <c r="M3" s="265"/>
      <c r="N3" s="265"/>
      <c r="O3" s="267"/>
      <c r="P3" s="267"/>
      <c r="Q3" s="181"/>
      <c r="R3" s="181"/>
      <c r="S3" s="181"/>
      <c r="T3" s="181"/>
      <c r="U3" s="181"/>
      <c r="V3" s="181"/>
      <c r="W3" s="181"/>
      <c r="X3" s="181"/>
      <c r="Y3" s="181"/>
    </row>
    <row r="4" spans="1:25" s="209" customFormat="1">
      <c r="A4" s="181"/>
      <c r="B4" s="217" t="str">
        <f>'[1]2023_'!A2</f>
        <v xml:space="preserve">Amesbury </v>
      </c>
      <c r="C4" s="224" t="s">
        <v>291</v>
      </c>
      <c r="D4" s="224" t="s">
        <v>291</v>
      </c>
      <c r="E4" s="227" t="str">
        <f>'[1]2023_'!B2</f>
        <v>On going</v>
      </c>
      <c r="F4" s="227">
        <f>'[1]2023_'!C2</f>
        <v>45292</v>
      </c>
      <c r="G4" s="223" t="s">
        <v>290</v>
      </c>
      <c r="H4" s="217" t="str">
        <f>'[1]2023_'!D2</f>
        <v xml:space="preserve">20 London Road, Amesbury, </v>
      </c>
      <c r="I4" s="192" t="str">
        <f>'[1]2023_'!E2</f>
        <v>SP4 7EW</v>
      </c>
      <c r="J4" s="215" t="str">
        <f>'[1]2023_'!G2</f>
        <v>Andy Martin</v>
      </c>
      <c r="K4" s="203" t="s">
        <v>289</v>
      </c>
      <c r="L4" s="226" t="str">
        <f>'[1]2023_'!L2</f>
        <v>Extended until 01/01/2024</v>
      </c>
      <c r="M4" s="215">
        <f>'[1]2023_'!I2</f>
        <v>1</v>
      </c>
      <c r="N4" s="215"/>
      <c r="O4" s="192"/>
      <c r="P4" s="190"/>
      <c r="Q4" s="225"/>
      <c r="R4" s="181"/>
      <c r="S4" s="181"/>
      <c r="T4" s="181"/>
      <c r="U4" s="181"/>
      <c r="V4" s="181"/>
      <c r="W4" s="181"/>
      <c r="X4" s="181"/>
      <c r="Y4" s="181"/>
    </row>
    <row r="5" spans="1:25" s="248" customFormat="1">
      <c r="B5" s="217" t="str">
        <f>'[1]2023_'!A3</f>
        <v>Bramhall</v>
      </c>
      <c r="C5" s="224" t="s">
        <v>291</v>
      </c>
      <c r="D5" s="224" t="s">
        <v>291</v>
      </c>
      <c r="E5" s="227" t="str">
        <f>'[1]2023_'!B3</f>
        <v>On going</v>
      </c>
      <c r="F5" s="227">
        <f>'[1]2023_'!C3</f>
        <v>45319</v>
      </c>
      <c r="G5" s="223" t="s">
        <v>290</v>
      </c>
      <c r="H5" s="217" t="str">
        <f>'[1]2023_'!D3</f>
        <v>Syddal Rd, Bramhall, Stockport,</v>
      </c>
      <c r="I5" s="192" t="str">
        <f>'[1]2023_'!E3</f>
        <v xml:space="preserve"> SK7 1AA </v>
      </c>
      <c r="J5" s="215" t="str">
        <f>'[1]2023_'!G3</f>
        <v>Clare Thomson</v>
      </c>
      <c r="K5" s="203" t="s">
        <v>289</v>
      </c>
      <c r="L5" s="226" t="str">
        <f>'[1]2023_'!L3</f>
        <v>Extended until 28/01/2024</v>
      </c>
      <c r="M5" s="215">
        <f>'[1]2023_'!I3</f>
        <v>1</v>
      </c>
      <c r="N5" s="215"/>
      <c r="O5" s="192"/>
      <c r="P5" s="192"/>
      <c r="Q5" s="225"/>
    </row>
    <row r="6" spans="1:25" s="209" customFormat="1">
      <c r="A6" s="181"/>
      <c r="B6" s="217" t="str">
        <f>'[1]2023_'!A4</f>
        <v>Farnborough</v>
      </c>
      <c r="C6" s="224" t="s">
        <v>291</v>
      </c>
      <c r="D6" s="224" t="s">
        <v>291</v>
      </c>
      <c r="E6" s="227" t="str">
        <f>'[1]2023_'!B4</f>
        <v>On going</v>
      </c>
      <c r="F6" s="227">
        <f>'[1]2023_'!C4</f>
        <v>45292</v>
      </c>
      <c r="G6" s="223" t="s">
        <v>290</v>
      </c>
      <c r="H6" s="217" t="str">
        <f>'[1]2023_'!D4</f>
        <v xml:space="preserve">108 Alexandra Rd, Farnborough, </v>
      </c>
      <c r="I6" s="192" t="str">
        <f>'[1]2023_'!E4</f>
        <v>GU14 6DG</v>
      </c>
      <c r="J6" s="215" t="str">
        <f>'[1]2023_'!G4</f>
        <v>Andy Martin</v>
      </c>
      <c r="K6" s="203" t="s">
        <v>289</v>
      </c>
      <c r="L6" s="226" t="str">
        <f>'[1]2023_'!L4</f>
        <v>Extended until 01/01/2024</v>
      </c>
      <c r="M6" s="215">
        <f>'[1]2023_'!I4</f>
        <v>1</v>
      </c>
      <c r="N6" s="215"/>
      <c r="O6" s="192"/>
      <c r="P6" s="190"/>
      <c r="Q6" s="225"/>
      <c r="R6" s="181"/>
      <c r="S6" s="181"/>
      <c r="T6" s="181"/>
      <c r="U6" s="181"/>
      <c r="V6" s="181"/>
      <c r="W6" s="181"/>
      <c r="X6" s="181"/>
      <c r="Y6" s="181"/>
    </row>
    <row r="7" spans="1:25" s="209" customFormat="1">
      <c r="A7" s="181"/>
      <c r="B7" s="217" t="str">
        <f>'[1]2023_'!A5</f>
        <v>Hyde</v>
      </c>
      <c r="C7" s="224" t="s">
        <v>291</v>
      </c>
      <c r="D7" s="224" t="s">
        <v>291</v>
      </c>
      <c r="E7" s="227" t="str">
        <f>'[1]2023_'!B5</f>
        <v>On going</v>
      </c>
      <c r="F7" s="227">
        <f>'[1]2023_'!C5</f>
        <v>45319</v>
      </c>
      <c r="G7" s="223" t="s">
        <v>290</v>
      </c>
      <c r="H7" s="217" t="str">
        <f>'[1]2023_'!D5</f>
        <v xml:space="preserve">Hamnett Street, Hyde, </v>
      </c>
      <c r="I7" s="192" t="str">
        <f>'[1]2023_'!E5</f>
        <v>SK14 1AA</v>
      </c>
      <c r="J7" s="215" t="str">
        <f>'[1]2023_'!G5</f>
        <v>Clare Thomson</v>
      </c>
      <c r="K7" s="203" t="s">
        <v>289</v>
      </c>
      <c r="L7" s="226" t="str">
        <f>'[1]2023_'!L5</f>
        <v>Extended until 28/01/2024</v>
      </c>
      <c r="M7" s="215">
        <f>'[1]2023_'!I5</f>
        <v>1</v>
      </c>
      <c r="N7" s="215"/>
      <c r="O7" s="192"/>
      <c r="P7" s="190"/>
      <c r="Q7" s="225"/>
      <c r="R7" s="181"/>
      <c r="S7" s="181"/>
      <c r="T7" s="181"/>
      <c r="U7" s="181"/>
      <c r="V7" s="181"/>
      <c r="W7" s="181"/>
      <c r="X7" s="181"/>
      <c r="Y7" s="181"/>
    </row>
    <row r="8" spans="1:25" s="209" customFormat="1">
      <c r="A8" s="181"/>
      <c r="B8" s="217" t="str">
        <f>'[1]2023_'!A6</f>
        <v>Redhill</v>
      </c>
      <c r="C8" s="224" t="s">
        <v>291</v>
      </c>
      <c r="D8" s="224" t="s">
        <v>291</v>
      </c>
      <c r="E8" s="227" t="str">
        <f>'[1]2023_'!B6</f>
        <v>On going</v>
      </c>
      <c r="F8" s="227">
        <f>'[1]2023_'!C6</f>
        <v>45382</v>
      </c>
      <c r="G8" s="223" t="s">
        <v>290</v>
      </c>
      <c r="H8" s="217" t="str">
        <f>'[1]2023_'!D6</f>
        <v xml:space="preserve">Redstone Hill, Redhill, </v>
      </c>
      <c r="I8" s="192" t="str">
        <f>'[1]2023_'!E6</f>
        <v>RH1 1AA</v>
      </c>
      <c r="J8" s="215" t="str">
        <f>'[1]2023_'!G6</f>
        <v>Nicole Menon</v>
      </c>
      <c r="K8" s="203" t="s">
        <v>289</v>
      </c>
      <c r="L8" s="226" t="str">
        <f>'[1]2023_'!L6</f>
        <v>Extended until 31/04/2024</v>
      </c>
      <c r="M8" s="215">
        <f>'[1]2023_'!I6</f>
        <v>1</v>
      </c>
      <c r="N8" s="215"/>
      <c r="O8" s="192"/>
      <c r="P8" s="190"/>
      <c r="Q8" s="225"/>
      <c r="R8" s="181"/>
      <c r="S8" s="181"/>
      <c r="T8" s="181"/>
      <c r="U8" s="181"/>
      <c r="V8" s="181"/>
      <c r="W8" s="181"/>
      <c r="X8" s="181"/>
      <c r="Y8" s="181"/>
    </row>
    <row r="9" spans="1:25" s="209" customFormat="1">
      <c r="A9" s="181"/>
      <c r="B9" s="217" t="str">
        <f>'[1]2023_'!A7</f>
        <v>Romsey</v>
      </c>
      <c r="C9" s="224" t="s">
        <v>291</v>
      </c>
      <c r="D9" s="224" t="s">
        <v>291</v>
      </c>
      <c r="E9" s="227" t="str">
        <f>'[1]2023_'!B7</f>
        <v>On going</v>
      </c>
      <c r="F9" s="227">
        <f>'[1]2023_'!C7</f>
        <v>45292</v>
      </c>
      <c r="G9" s="223" t="s">
        <v>290</v>
      </c>
      <c r="H9" s="217" t="str">
        <f>'[1]2023_'!D7</f>
        <v xml:space="preserve">15 Church Street, Romsey, </v>
      </c>
      <c r="I9" s="192" t="str">
        <f>'[1]2023_'!E7</f>
        <v>SO51 8XA</v>
      </c>
      <c r="J9" s="215" t="str">
        <f>'[1]2023_'!G7</f>
        <v>Andy Martin</v>
      </c>
      <c r="K9" s="203" t="s">
        <v>289</v>
      </c>
      <c r="L9" s="226" t="str">
        <f>'[1]2023_'!L7</f>
        <v>Extended Hire until 01/01/2024</v>
      </c>
      <c r="M9" s="215">
        <f>'[1]2023_'!I7</f>
        <v>1</v>
      </c>
      <c r="N9" s="215"/>
      <c r="O9" s="192"/>
      <c r="P9" s="192"/>
      <c r="Q9" s="225"/>
      <c r="R9" s="181"/>
      <c r="S9" s="181"/>
      <c r="T9" s="181"/>
      <c r="U9" s="181"/>
      <c r="V9" s="181"/>
      <c r="W9" s="181"/>
      <c r="X9" s="181"/>
      <c r="Y9" s="181"/>
    </row>
    <row r="10" spans="1:25" s="209" customFormat="1">
      <c r="A10" s="181"/>
      <c r="B10" s="217" t="str">
        <f>'[1]2023_'!A8</f>
        <v>Southampton 2</v>
      </c>
      <c r="C10" s="224" t="s">
        <v>291</v>
      </c>
      <c r="D10" s="224" t="s">
        <v>291</v>
      </c>
      <c r="E10" s="227" t="str">
        <f>'[1]2023_'!B8</f>
        <v>On going</v>
      </c>
      <c r="F10" s="227">
        <f>'[1]2023_'!C8</f>
        <v>45292</v>
      </c>
      <c r="G10" s="223" t="s">
        <v>290</v>
      </c>
      <c r="H10" s="217" t="b">
        <f>B37='[1]2023_'!D8</f>
        <v>0</v>
      </c>
      <c r="I10" s="192" t="str">
        <f>'[1]2023_'!E8</f>
        <v xml:space="preserve"> SO18 2XX</v>
      </c>
      <c r="J10" s="215" t="str">
        <f>'[1]2023_'!G8</f>
        <v>Andy Martin</v>
      </c>
      <c r="K10" s="203" t="s">
        <v>289</v>
      </c>
      <c r="L10" s="226" t="str">
        <f>'[1]2023_'!L8</f>
        <v>Extended Hire until 01/01/2024</v>
      </c>
      <c r="M10" s="215">
        <f>'[1]2023_'!I8</f>
        <v>1</v>
      </c>
      <c r="N10" s="215"/>
      <c r="O10" s="192"/>
      <c r="P10" s="192"/>
      <c r="Q10" s="225"/>
      <c r="R10" s="181"/>
      <c r="S10" s="181"/>
      <c r="T10" s="181"/>
      <c r="U10" s="181"/>
      <c r="V10" s="181"/>
      <c r="W10" s="181"/>
      <c r="X10" s="181"/>
      <c r="Y10" s="181"/>
    </row>
    <row r="11" spans="1:25" s="209" customFormat="1" ht="16.5" thickBot="1">
      <c r="A11" s="181"/>
      <c r="B11" s="235" t="str">
        <f>'[1]2023_'!A9</f>
        <v>Winterbourne DO Marquee</v>
      </c>
      <c r="C11" s="247" t="s">
        <v>291</v>
      </c>
      <c r="D11" s="247" t="s">
        <v>291</v>
      </c>
      <c r="E11" s="237" t="str">
        <f>'[1]2023_'!B9</f>
        <v>On going</v>
      </c>
      <c r="F11" s="237">
        <f>'[1]2023_'!C9</f>
        <v>45332</v>
      </c>
      <c r="G11" s="236" t="s">
        <v>290</v>
      </c>
      <c r="H11" s="235" t="str">
        <f>'[1]2023_'!D9</f>
        <v>22 Bristol Road, Bristol</v>
      </c>
      <c r="I11" s="232" t="str">
        <f>'[1]2023_'!E9</f>
        <v>BS36 1RG</v>
      </c>
      <c r="J11" s="233" t="str">
        <f>'[1]2023_'!G9</f>
        <v>Alan Nicholls</v>
      </c>
      <c r="K11" s="246" t="s">
        <v>289</v>
      </c>
      <c r="L11" s="234" t="str">
        <f>'[1]2023_'!L9</f>
        <v>Extended Hire until 10/02/2024</v>
      </c>
      <c r="M11" s="233">
        <f>'[1]2023_'!I9</f>
        <v>1</v>
      </c>
      <c r="N11" s="233"/>
      <c r="O11" s="232"/>
      <c r="P11" s="245"/>
      <c r="Q11" s="225"/>
      <c r="R11" s="181"/>
      <c r="S11" s="181"/>
      <c r="T11" s="181"/>
      <c r="U11" s="181"/>
      <c r="V11" s="181"/>
      <c r="W11" s="181"/>
      <c r="X11" s="181"/>
      <c r="Y11" s="181"/>
    </row>
    <row r="12" spans="1:25" s="209" customFormat="1" ht="16.5" thickBot="1">
      <c r="A12" s="181"/>
      <c r="B12" s="268"/>
      <c r="C12" s="268"/>
      <c r="D12" s="268"/>
      <c r="E12" s="268"/>
      <c r="F12" s="268"/>
      <c r="G12" s="268"/>
      <c r="H12" s="268"/>
      <c r="I12" s="268"/>
      <c r="J12" s="268"/>
      <c r="K12" s="268"/>
      <c r="L12" s="268"/>
      <c r="M12" s="268"/>
      <c r="N12" s="244"/>
      <c r="O12" s="232"/>
      <c r="P12" s="232"/>
      <c r="Q12" s="181"/>
      <c r="R12" s="181"/>
      <c r="S12" s="181"/>
      <c r="T12" s="181"/>
      <c r="U12" s="181"/>
      <c r="V12" s="181"/>
      <c r="W12" s="181"/>
      <c r="X12" s="181"/>
      <c r="Y12" s="181"/>
    </row>
    <row r="13" spans="1:25" s="209" customFormat="1" ht="16.5" thickBot="1">
      <c r="A13" s="181"/>
      <c r="B13" s="235" t="str">
        <f>'[1]2023_'!A56</f>
        <v xml:space="preserve">Tyneside Additional Strucutre </v>
      </c>
      <c r="C13" s="243" t="s">
        <v>57</v>
      </c>
      <c r="D13" s="243" t="s">
        <v>57</v>
      </c>
      <c r="E13" s="242" t="str">
        <f>'[1]2023_'!B56</f>
        <v>TBC</v>
      </c>
      <c r="F13" s="242" t="str">
        <f>'[1]2023_'!C56</f>
        <v>TBC</v>
      </c>
      <c r="G13" s="241" t="s">
        <v>57</v>
      </c>
      <c r="H13" s="235" t="str">
        <f>'[1]2023_'!D56</f>
        <v xml:space="preserve">Tyneside Mail Centre, Earlsway, Gateshead 
</v>
      </c>
      <c r="I13" s="232" t="str">
        <f>'[1]2023_'!E56</f>
        <v>NE11 0YY</v>
      </c>
      <c r="J13" s="240" t="str">
        <f>'[1]2023_'!G56</f>
        <v>Anne O'Connor</v>
      </c>
      <c r="K13" s="232" t="s">
        <v>281</v>
      </c>
      <c r="L13" s="239" t="str">
        <f>'[1]2023_'!L56</f>
        <v xml:space="preserve">Request from Andy Jenkins at UKRLB </v>
      </c>
      <c r="M13" s="233">
        <f>'[1]2023_'!I56</f>
        <v>3</v>
      </c>
      <c r="N13" s="221"/>
      <c r="O13" s="182"/>
      <c r="P13" s="182"/>
      <c r="Q13" s="181"/>
      <c r="R13" s="181"/>
      <c r="S13" s="181"/>
      <c r="T13" s="181"/>
      <c r="U13" s="181"/>
      <c r="V13" s="181"/>
      <c r="W13" s="181"/>
      <c r="X13" s="181"/>
      <c r="Y13" s="181"/>
    </row>
    <row r="14" spans="1:25" s="209" customFormat="1" ht="16.5" thickBot="1">
      <c r="A14" s="181"/>
      <c r="B14" s="268"/>
      <c r="C14" s="268"/>
      <c r="D14" s="268"/>
      <c r="E14" s="268"/>
      <c r="F14" s="268"/>
      <c r="G14" s="268"/>
      <c r="H14" s="268"/>
      <c r="I14" s="268"/>
      <c r="J14" s="268"/>
      <c r="K14" s="268"/>
      <c r="L14" s="268"/>
      <c r="M14" s="268"/>
      <c r="N14" s="268"/>
      <c r="O14" s="268"/>
      <c r="P14" s="268"/>
      <c r="Q14" s="225"/>
      <c r="R14" s="181"/>
      <c r="S14" s="181"/>
      <c r="T14" s="181"/>
      <c r="U14" s="181"/>
      <c r="V14" s="181"/>
      <c r="W14" s="181"/>
      <c r="X14" s="181"/>
      <c r="Y14" s="181"/>
    </row>
    <row r="15" spans="1:25" s="209" customFormat="1" ht="32">
      <c r="A15" s="181"/>
      <c r="B15" s="231" t="str">
        <f>'[1]2023_'!A51</f>
        <v>Bude</v>
      </c>
      <c r="C15" s="224">
        <v>45235</v>
      </c>
      <c r="D15" s="224">
        <v>45235</v>
      </c>
      <c r="E15" s="227">
        <f>'[1]2023_'!B51</f>
        <v>45243</v>
      </c>
      <c r="F15" s="227">
        <f>'[1]2023_'!C51</f>
        <v>45327</v>
      </c>
      <c r="G15" s="238">
        <f t="shared" ref="G15:G26" si="0">(F15-E15)/7</f>
        <v>12</v>
      </c>
      <c r="H15" s="231" t="str">
        <f>'[1]2023_'!D51</f>
        <v>Belle View, Bude</v>
      </c>
      <c r="I15" s="203" t="str">
        <f>'[1]2023_'!E51</f>
        <v>EX23 8LU</v>
      </c>
      <c r="J15" s="230" t="str">
        <f>'[1]2023_'!G51</f>
        <v>Alan Nicholls</v>
      </c>
      <c r="K15" s="229" t="s">
        <v>288</v>
      </c>
      <c r="L15" s="226" t="str">
        <f>'[1]2023_'!L51</f>
        <v xml:space="preserve">Instructed - No install programme comments </v>
      </c>
      <c r="M15" s="230">
        <f>'[1]2023_'!I51</f>
        <v>4</v>
      </c>
      <c r="N15" s="215"/>
      <c r="O15" s="192"/>
      <c r="P15" s="190"/>
      <c r="Q15" s="181"/>
      <c r="R15" s="181"/>
      <c r="S15" s="181"/>
      <c r="T15" s="181"/>
      <c r="U15" s="181"/>
      <c r="V15" s="181"/>
      <c r="W15" s="181"/>
      <c r="X15" s="181"/>
      <c r="Y15" s="181"/>
    </row>
    <row r="16" spans="1:25" s="209" customFormat="1" ht="32">
      <c r="A16" s="181"/>
      <c r="B16" s="231" t="str">
        <f>'[1]2023_'!A10</f>
        <v xml:space="preserve">Buxton </v>
      </c>
      <c r="C16" s="224">
        <v>45243</v>
      </c>
      <c r="D16" s="224">
        <v>45244</v>
      </c>
      <c r="E16" s="227">
        <v>45250</v>
      </c>
      <c r="F16" s="227">
        <v>45292</v>
      </c>
      <c r="G16" s="238">
        <f t="shared" si="0"/>
        <v>6</v>
      </c>
      <c r="H16" s="231" t="str">
        <f>'[1]2023_'!D10</f>
        <v>Palace Road, Buxton</v>
      </c>
      <c r="I16" s="203" t="str">
        <f>'[1]2023_'!E10</f>
        <v>SK17 6AB</v>
      </c>
      <c r="J16" s="230" t="str">
        <f>'[1]2023_'!G10</f>
        <v>Clare Thomson</v>
      </c>
      <c r="K16" s="229" t="s">
        <v>288</v>
      </c>
      <c r="L16" s="226" t="str">
        <f>'[1]2023_'!L10</f>
        <v xml:space="preserve">Instructed - No install programme comments </v>
      </c>
      <c r="M16" s="230">
        <v>4</v>
      </c>
      <c r="N16" s="230"/>
      <c r="O16" s="203"/>
      <c r="P16" s="203"/>
      <c r="Q16" s="225"/>
      <c r="R16" s="181"/>
      <c r="S16" s="181"/>
      <c r="T16" s="181"/>
      <c r="U16" s="181"/>
      <c r="V16" s="181"/>
      <c r="W16" s="181"/>
      <c r="X16" s="181"/>
      <c r="Y16" s="181"/>
    </row>
    <row r="17" spans="1:25" s="209" customFormat="1" ht="32">
      <c r="A17" s="181"/>
      <c r="B17" s="217" t="str">
        <f>'[1]2023_'!A14</f>
        <v>Congleton DO</v>
      </c>
      <c r="C17" s="224">
        <v>45245</v>
      </c>
      <c r="D17" s="224">
        <v>45246</v>
      </c>
      <c r="E17" s="227">
        <v>45250</v>
      </c>
      <c r="F17" s="227">
        <v>45292</v>
      </c>
      <c r="G17" s="218">
        <f t="shared" si="0"/>
        <v>6</v>
      </c>
      <c r="H17" s="217" t="str">
        <f>'[1]2023_'!D14</f>
        <v>Unit 9, Greendiel Farm Industrial Estate, Congleton</v>
      </c>
      <c r="I17" s="192" t="str">
        <f>'[1]2023_'!E14</f>
        <v>CW12 4ZZ</v>
      </c>
      <c r="J17" s="215" t="str">
        <f>'[1]2023_'!G14</f>
        <v>Clare Thomson</v>
      </c>
      <c r="K17" s="229" t="s">
        <v>288</v>
      </c>
      <c r="L17" s="226" t="str">
        <f>'[1]2023_'!L14</f>
        <v xml:space="preserve">Instructed - No install programme comments </v>
      </c>
      <c r="M17" s="215">
        <v>4</v>
      </c>
      <c r="N17" s="215"/>
      <c r="O17" s="192"/>
      <c r="P17" s="190"/>
      <c r="Q17" s="181"/>
      <c r="R17" s="181"/>
      <c r="S17" s="181"/>
      <c r="T17" s="181"/>
      <c r="U17" s="181"/>
      <c r="V17" s="181"/>
      <c r="W17" s="181"/>
      <c r="X17" s="181"/>
      <c r="Y17" s="181"/>
    </row>
    <row r="18" spans="1:25" s="209" customFormat="1" ht="32">
      <c r="A18" s="181"/>
      <c r="B18" s="217" t="str">
        <f>'[1]2023_'!A25</f>
        <v>Croydon MC Marquee</v>
      </c>
      <c r="C18" s="220">
        <v>45241</v>
      </c>
      <c r="D18" s="220">
        <v>45248</v>
      </c>
      <c r="E18" s="219">
        <f>'[1]2023_'!B25</f>
        <v>45250</v>
      </c>
      <c r="F18" s="219">
        <f>'[1]2023_'!C25</f>
        <v>45296</v>
      </c>
      <c r="G18" s="218">
        <f t="shared" si="0"/>
        <v>6.5714285714285712</v>
      </c>
      <c r="H18" s="217" t="str">
        <f>'[1]2023_'!D25</f>
        <v>Beddington Farm Road, Croydon</v>
      </c>
      <c r="I18" s="192" t="str">
        <f>'[1]2023_'!E25</f>
        <v>CR9 4AA</v>
      </c>
      <c r="J18" s="215" t="str">
        <f>'[1]2023_'!G25</f>
        <v>Nicole Menon</v>
      </c>
      <c r="K18" s="229" t="s">
        <v>288</v>
      </c>
      <c r="L18" s="216" t="str">
        <f>'[1]2023_'!L25</f>
        <v xml:space="preserve">instructed - No install programme comments </v>
      </c>
      <c r="M18" s="215">
        <v>4</v>
      </c>
      <c r="N18" s="215"/>
      <c r="O18" s="192"/>
      <c r="P18" s="192"/>
      <c r="Q18" s="181"/>
      <c r="R18" s="181"/>
      <c r="S18" s="181"/>
      <c r="T18" s="181"/>
      <c r="U18" s="181"/>
      <c r="V18" s="181"/>
      <c r="W18" s="181"/>
      <c r="X18" s="181"/>
      <c r="Y18" s="181"/>
    </row>
    <row r="19" spans="1:25" s="209" customFormat="1">
      <c r="A19" s="181"/>
      <c r="B19" s="217" t="str">
        <f>'[1]2023_'!A53</f>
        <v>Edinburgh</v>
      </c>
      <c r="C19" s="224">
        <v>45233</v>
      </c>
      <c r="D19" s="224">
        <v>45236</v>
      </c>
      <c r="E19" s="227">
        <v>45237</v>
      </c>
      <c r="F19" s="227">
        <v>45305</v>
      </c>
      <c r="G19" s="218">
        <f t="shared" si="0"/>
        <v>9.7142857142857135</v>
      </c>
      <c r="H19" s="217" t="str">
        <f>'[1]2023_'!D53</f>
        <v>Cultind Rd</v>
      </c>
      <c r="I19" s="192" t="str">
        <f>'[1]2023_'!E53</f>
        <v>EH11 4YY</v>
      </c>
      <c r="J19" s="215" t="str">
        <f>'[1]2023_'!G53</f>
        <v>Scott Forsyth</v>
      </c>
      <c r="K19" s="229" t="s">
        <v>288</v>
      </c>
      <c r="L19" s="226" t="str">
        <f>'[1]2023_'!L53</f>
        <v>PM - approved and instructed -04/10/23</v>
      </c>
      <c r="M19" s="215">
        <v>4</v>
      </c>
      <c r="N19" s="215"/>
      <c r="O19" s="192"/>
      <c r="P19" s="192"/>
      <c r="Q19" s="181"/>
      <c r="R19" s="181"/>
      <c r="S19" s="181"/>
      <c r="T19" s="181"/>
      <c r="U19" s="181"/>
      <c r="V19" s="181"/>
      <c r="W19" s="181"/>
      <c r="X19" s="181"/>
      <c r="Y19" s="181"/>
    </row>
    <row r="20" spans="1:25" s="209" customFormat="1" ht="32">
      <c r="A20" s="181"/>
      <c r="B20" s="217" t="str">
        <f>'[1]2023_'!A29</f>
        <v>Exeter</v>
      </c>
      <c r="C20" s="224">
        <v>45229</v>
      </c>
      <c r="D20" s="224">
        <v>45234</v>
      </c>
      <c r="E20" s="219">
        <f>'[1]2023_'!B29</f>
        <v>45236</v>
      </c>
      <c r="F20" s="219">
        <f>'[1]2023_'!C29</f>
        <v>45291</v>
      </c>
      <c r="G20" s="218">
        <f t="shared" si="0"/>
        <v>7.8571428571428568</v>
      </c>
      <c r="H20" s="217" t="str">
        <f>'[1]2023_'!D29</f>
        <v>Osprey Road,Sowton Industrial Estate, Exeter</v>
      </c>
      <c r="I20" s="192" t="str">
        <f>'[1]2023_'!E29</f>
        <v>EX2 7XX</v>
      </c>
      <c r="J20" s="215" t="str">
        <f>'[1]2023_'!G29</f>
        <v>Alan Nicholls</v>
      </c>
      <c r="K20" s="229" t="s">
        <v>288</v>
      </c>
      <c r="L20" s="216" t="str">
        <f>'[1]2023_'!L20</f>
        <v xml:space="preserve">Instructed - No install programme comments </v>
      </c>
      <c r="M20" s="215">
        <v>4</v>
      </c>
      <c r="N20" s="233"/>
      <c r="O20" s="232"/>
      <c r="P20" s="232"/>
      <c r="Q20" s="181"/>
      <c r="R20" s="181"/>
      <c r="S20" s="181"/>
      <c r="T20" s="181"/>
      <c r="U20" s="181"/>
      <c r="V20" s="181"/>
      <c r="W20" s="181"/>
      <c r="X20" s="181"/>
      <c r="Y20" s="181"/>
    </row>
    <row r="21" spans="1:25" s="209" customFormat="1" ht="32">
      <c r="A21" s="181"/>
      <c r="B21" s="217" t="str">
        <f>'[1]2023_'!A13</f>
        <v>Inverness</v>
      </c>
      <c r="C21" s="224">
        <v>45228</v>
      </c>
      <c r="D21" s="224">
        <v>45232</v>
      </c>
      <c r="E21" s="227">
        <f>'[1]2023_'!B13</f>
        <v>45237</v>
      </c>
      <c r="F21" s="227">
        <f>'[1]2023_'!C13</f>
        <v>45306</v>
      </c>
      <c r="G21" s="223">
        <f t="shared" si="0"/>
        <v>9.8571428571428577</v>
      </c>
      <c r="H21" s="217" t="str">
        <f>'[1]2023_'!D13</f>
        <v>7 Strothers Lane, Inverness</v>
      </c>
      <c r="I21" s="192" t="str">
        <f>'[1]2023_'!E13</f>
        <v>IV1 1AA</v>
      </c>
      <c r="J21" s="215" t="str">
        <f>'[1]2023_'!G13</f>
        <v>Scott Forsyth</v>
      </c>
      <c r="K21" s="229" t="s">
        <v>288</v>
      </c>
      <c r="L21" s="226" t="str">
        <f>'[1]2023_'!L13</f>
        <v xml:space="preserve">Instructed - No install programme comments </v>
      </c>
      <c r="M21" s="215">
        <f>'[1]2023_'!I13</f>
        <v>4</v>
      </c>
      <c r="N21" s="215"/>
      <c r="O21" s="192"/>
      <c r="P21" s="192"/>
      <c r="Q21" s="181"/>
      <c r="R21" s="181"/>
      <c r="S21" s="181"/>
      <c r="T21" s="181"/>
      <c r="U21" s="181"/>
      <c r="V21" s="181"/>
      <c r="W21" s="181"/>
      <c r="X21" s="181"/>
      <c r="Y21" s="181"/>
    </row>
    <row r="22" spans="1:25" s="209" customFormat="1" ht="32">
      <c r="A22" s="181"/>
      <c r="B22" s="217" t="str">
        <f>'[1]2023_'!A17</f>
        <v>Jubilee MC Marquee</v>
      </c>
      <c r="C22" s="224">
        <v>45233</v>
      </c>
      <c r="D22" s="224">
        <v>45240</v>
      </c>
      <c r="E22" s="227">
        <f>'[1]2023_'!B17</f>
        <v>45243</v>
      </c>
      <c r="F22" s="227">
        <f>'[1]2023_'!C17</f>
        <v>45296</v>
      </c>
      <c r="G22" s="223">
        <f t="shared" si="0"/>
        <v>7.5714285714285712</v>
      </c>
      <c r="H22" s="217" t="str">
        <f>'[1]2023_'!D17</f>
        <v>Godfrey Way, Hounslow</v>
      </c>
      <c r="I22" s="192" t="str">
        <f>'[1]2023_'!E17</f>
        <v>TW4 5XX</v>
      </c>
      <c r="J22" s="215" t="str">
        <f>'[1]2023_'!G17</f>
        <v>Nicky Dunn</v>
      </c>
      <c r="K22" s="229" t="s">
        <v>288</v>
      </c>
      <c r="L22" s="226" t="str">
        <f>'[1]2023_'!L17</f>
        <v xml:space="preserve">Instructed - No install programme comments </v>
      </c>
      <c r="M22" s="215">
        <f>'[1]2023_'!I17</f>
        <v>4</v>
      </c>
      <c r="N22" s="215"/>
      <c r="O22" s="192"/>
      <c r="P22" s="190"/>
      <c r="Q22" s="181"/>
      <c r="R22" s="181"/>
      <c r="S22" s="181"/>
      <c r="T22" s="181"/>
      <c r="U22" s="181"/>
      <c r="V22" s="181"/>
      <c r="W22" s="181"/>
      <c r="X22" s="181"/>
      <c r="Y22" s="181"/>
    </row>
    <row r="23" spans="1:25" s="209" customFormat="1" ht="32">
      <c r="A23" s="181"/>
      <c r="B23" s="217" t="str">
        <f>'[1]2023_'!A20</f>
        <v>Nottingham MC Marquee</v>
      </c>
      <c r="C23" s="224">
        <v>45227</v>
      </c>
      <c r="D23" s="224">
        <v>45232</v>
      </c>
      <c r="E23" s="227">
        <f>'[1]2023_'!B20</f>
        <v>45236</v>
      </c>
      <c r="F23" s="227">
        <f>'[1]2023_'!C20</f>
        <v>45304</v>
      </c>
      <c r="G23" s="223">
        <f t="shared" si="0"/>
        <v>9.7142857142857135</v>
      </c>
      <c r="H23" s="217" t="str">
        <f>'[1]2023_'!D20</f>
        <v>Padge Road, Beeston, Nottingham</v>
      </c>
      <c r="I23" s="192" t="str">
        <f>'[1]2023_'!E20</f>
        <v>NG9 2RR</v>
      </c>
      <c r="J23" s="215" t="str">
        <f>'[1]2023_'!G20</f>
        <v>Helen Perry</v>
      </c>
      <c r="K23" s="194" t="s">
        <v>288</v>
      </c>
      <c r="L23" s="226" t="str">
        <f>'[1]2023_'!L20</f>
        <v xml:space="preserve">Instructed - No install programme comments </v>
      </c>
      <c r="M23" s="215">
        <v>4</v>
      </c>
      <c r="N23" s="215"/>
      <c r="O23" s="192"/>
      <c r="P23" s="192"/>
      <c r="Q23" s="225"/>
      <c r="R23" s="181"/>
      <c r="S23" s="181"/>
      <c r="T23" s="181"/>
      <c r="U23" s="181"/>
      <c r="V23" s="181"/>
      <c r="W23" s="181"/>
      <c r="X23" s="181"/>
      <c r="Y23" s="181"/>
    </row>
    <row r="24" spans="1:25" s="209" customFormat="1" ht="32">
      <c r="A24" s="182"/>
      <c r="B24" s="217" t="str">
        <f>'[1]2023_'!A12</f>
        <v xml:space="preserve">South Midlands </v>
      </c>
      <c r="C24" s="224">
        <v>45248</v>
      </c>
      <c r="D24" s="224">
        <v>45252</v>
      </c>
      <c r="E24" s="227">
        <f>'[1]2023_'!B12</f>
        <v>45253</v>
      </c>
      <c r="F24" s="227">
        <f>'[1]2023_'!C12</f>
        <v>45295</v>
      </c>
      <c r="G24" s="223">
        <f t="shared" si="0"/>
        <v>6</v>
      </c>
      <c r="H24" s="217" t="str">
        <f>'[1]2023_'!D12</f>
        <v xml:space="preserve">Swan Valley Way, Northampton, </v>
      </c>
      <c r="I24" s="192" t="str">
        <f>'[1]2023_'!E12</f>
        <v xml:space="preserve">NN4 9DR </v>
      </c>
      <c r="J24" s="215" t="str">
        <f>'[1]2023_'!G12</f>
        <v>Helen Perry</v>
      </c>
      <c r="K24" s="194" t="s">
        <v>288</v>
      </c>
      <c r="L24" s="216" t="str">
        <f>'[1]2023_'!L32</f>
        <v xml:space="preserve">Instructed - No install programme comments </v>
      </c>
      <c r="M24" s="215">
        <f>'[1]2023_'!I12</f>
        <v>4</v>
      </c>
      <c r="N24" s="215"/>
      <c r="O24" s="192"/>
      <c r="P24" s="190"/>
      <c r="Q24" s="225"/>
      <c r="R24" s="182"/>
      <c r="S24" s="182"/>
      <c r="T24" s="182"/>
      <c r="U24" s="182"/>
      <c r="V24" s="182"/>
      <c r="W24" s="181"/>
      <c r="X24" s="181"/>
      <c r="Y24" s="181"/>
    </row>
    <row r="25" spans="1:25" s="209" customFormat="1" ht="19.149999999999999" customHeight="1">
      <c r="A25" s="181"/>
      <c r="B25" s="235" t="str">
        <f>'[1]2023_'!A19</f>
        <v xml:space="preserve">Swindon </v>
      </c>
      <c r="C25" s="224">
        <v>45228</v>
      </c>
      <c r="D25" s="224">
        <v>45235</v>
      </c>
      <c r="E25" s="237">
        <f>'[1]2023_'!B19</f>
        <v>45236</v>
      </c>
      <c r="F25" s="237">
        <f>'[1]2023_'!C19</f>
        <v>45293</v>
      </c>
      <c r="G25" s="236">
        <f t="shared" si="0"/>
        <v>8.1428571428571423</v>
      </c>
      <c r="H25" s="235" t="str">
        <f>'[1]2023_'!D19</f>
        <v xml:space="preserve">Rowland Hill Close, Swindon </v>
      </c>
      <c r="I25" s="232" t="str">
        <f>'[1]2023_'!E19</f>
        <v>SN3 5TQ</v>
      </c>
      <c r="J25" s="233" t="str">
        <f>'[1]2023_'!G19</f>
        <v>Andy Martin</v>
      </c>
      <c r="K25" s="194" t="s">
        <v>288</v>
      </c>
      <c r="L25" s="234" t="str">
        <f>'[1]2023_'!L19</f>
        <v>Instructed - Small structure to be installed over the weekend.</v>
      </c>
      <c r="M25" s="233">
        <v>4</v>
      </c>
      <c r="N25" s="233"/>
      <c r="O25" s="232"/>
      <c r="P25" s="232"/>
      <c r="Q25" s="181"/>
      <c r="R25" s="181"/>
      <c r="S25" s="181"/>
      <c r="T25" s="181"/>
      <c r="U25" s="181"/>
      <c r="V25" s="181"/>
      <c r="W25" s="181"/>
      <c r="X25" s="181"/>
      <c r="Y25" s="181"/>
    </row>
    <row r="26" spans="1:25" s="209" customFormat="1" ht="32.5" thickBot="1">
      <c r="A26" s="181"/>
      <c r="B26" s="217" t="str">
        <f>'[1]2023_'!A26</f>
        <v>Truro</v>
      </c>
      <c r="C26" s="224">
        <v>45235</v>
      </c>
      <c r="D26" s="224">
        <v>45236</v>
      </c>
      <c r="E26" s="219">
        <f>'[1]2023_'!B26</f>
        <v>45243</v>
      </c>
      <c r="F26" s="219">
        <f>'[1]2023_'!C26</f>
        <v>45284</v>
      </c>
      <c r="G26" s="218">
        <f t="shared" si="0"/>
        <v>5.8571428571428568</v>
      </c>
      <c r="H26" s="217" t="str">
        <f>'[1]2023_'!D26</f>
        <v>Newham Industrial Estate, Truro</v>
      </c>
      <c r="I26" s="192" t="str">
        <f>'[1]2023_'!E26</f>
        <v>TR1 1AA</v>
      </c>
      <c r="J26" s="215" t="str">
        <f>'[1]2023_'!G26</f>
        <v>Alan Nicholls</v>
      </c>
      <c r="K26" s="194" t="s">
        <v>288</v>
      </c>
      <c r="L26" s="216" t="str">
        <f>'[1]2023_'!L26</f>
        <v xml:space="preserve">Instructed - No install programme comments </v>
      </c>
      <c r="M26" s="215">
        <v>4</v>
      </c>
      <c r="N26" s="221"/>
      <c r="O26" s="182"/>
      <c r="P26" s="181"/>
      <c r="Q26" s="181"/>
      <c r="R26" s="181"/>
      <c r="S26" s="181"/>
      <c r="T26" s="181"/>
      <c r="U26" s="181"/>
      <c r="V26" s="181"/>
      <c r="W26" s="181"/>
      <c r="X26" s="181"/>
      <c r="Y26" s="181"/>
    </row>
    <row r="27" spans="1:25" s="209" customFormat="1" ht="7.9" customHeight="1">
      <c r="A27" s="181"/>
      <c r="B27" s="269"/>
      <c r="C27" s="269"/>
      <c r="D27" s="269"/>
      <c r="E27" s="269"/>
      <c r="F27" s="269"/>
      <c r="G27" s="269"/>
      <c r="H27" s="269"/>
      <c r="I27" s="269"/>
      <c r="J27" s="269"/>
      <c r="K27" s="269"/>
      <c r="L27" s="269"/>
      <c r="M27" s="269"/>
      <c r="N27" s="214"/>
      <c r="O27" s="192"/>
      <c r="P27" s="192"/>
      <c r="Q27" s="181"/>
      <c r="R27" s="181"/>
      <c r="S27" s="181"/>
      <c r="T27" s="181"/>
      <c r="U27" s="181"/>
      <c r="V27" s="181"/>
      <c r="W27" s="181"/>
      <c r="X27" s="181"/>
      <c r="Y27" s="181"/>
    </row>
    <row r="28" spans="1:25" s="182" customFormat="1" ht="32">
      <c r="A28" s="181"/>
      <c r="B28" s="217" t="str">
        <f>'[1]2023_'!A27</f>
        <v>Carlisle MC Marquee</v>
      </c>
      <c r="C28" s="220">
        <v>45219</v>
      </c>
      <c r="D28" s="220">
        <v>45226</v>
      </c>
      <c r="E28" s="219">
        <f>'[1]2023_'!B27</f>
        <v>45229</v>
      </c>
      <c r="F28" s="219">
        <f>'[1]2023_'!C27</f>
        <v>45292</v>
      </c>
      <c r="G28" s="218">
        <f t="shared" ref="G28:G37" si="1">(F28-E28)/7</f>
        <v>9</v>
      </c>
      <c r="H28" s="217" t="str">
        <f>'[1]2023_'!D27</f>
        <v xml:space="preserve">Junction Street, Carlisle </v>
      </c>
      <c r="I28" s="192" t="str">
        <f>'[1]2023_'!E27</f>
        <v>CA1 1AA</v>
      </c>
      <c r="J28" s="215" t="str">
        <f>'[1]2023_'!G27</f>
        <v>Clare Thomson</v>
      </c>
      <c r="K28" s="229" t="s">
        <v>288</v>
      </c>
      <c r="L28" s="216" t="str">
        <f>'[1]2023_'!L27</f>
        <v xml:space="preserve">Instructed - No install programme comments </v>
      </c>
      <c r="M28" s="215">
        <v>6</v>
      </c>
      <c r="N28" s="215"/>
      <c r="O28" s="192"/>
      <c r="P28" s="190"/>
      <c r="Q28" s="181"/>
      <c r="R28" s="181"/>
      <c r="S28" s="181"/>
      <c r="T28" s="181"/>
      <c r="U28" s="181"/>
      <c r="V28" s="181"/>
    </row>
    <row r="29" spans="1:25" s="209" customFormat="1" ht="32">
      <c r="A29" s="181"/>
      <c r="B29" s="217" t="str">
        <f>'[1]2023_'!A15</f>
        <v>Chelmsford Floor</v>
      </c>
      <c r="C29" s="220">
        <v>45224</v>
      </c>
      <c r="D29" s="220">
        <v>45226</v>
      </c>
      <c r="E29" s="219">
        <f>'[1]2023_'!B15</f>
        <v>45229</v>
      </c>
      <c r="F29" s="219">
        <v>45305</v>
      </c>
      <c r="G29" s="218">
        <f t="shared" si="1"/>
        <v>10.857142857142858</v>
      </c>
      <c r="H29" s="217" t="str">
        <f>'[1]2023_'!D15</f>
        <v>Windsford Way, Chelmsford</v>
      </c>
      <c r="I29" s="192" t="str">
        <f>'[1]2023_'!E15</f>
        <v>CM2 5AA</v>
      </c>
      <c r="J29" s="215" t="str">
        <f>'[1]2023_'!G15</f>
        <v>Nicky Dunn</v>
      </c>
      <c r="K29" s="229" t="s">
        <v>288</v>
      </c>
      <c r="L29" s="216" t="str">
        <f>'[1]2023_'!L15</f>
        <v>Instructed - awaiting confimation of proposed install date</v>
      </c>
      <c r="M29" s="215">
        <v>6</v>
      </c>
      <c r="N29" s="215"/>
      <c r="O29" s="192"/>
      <c r="P29" s="190"/>
      <c r="Q29" s="181"/>
      <c r="R29" s="181"/>
      <c r="S29" s="181"/>
      <c r="T29" s="181"/>
      <c r="U29" s="181"/>
      <c r="V29" s="181"/>
      <c r="W29" s="181"/>
      <c r="X29" s="181"/>
      <c r="Y29" s="181"/>
    </row>
    <row r="30" spans="1:25" s="209" customFormat="1" ht="32">
      <c r="A30" s="181"/>
      <c r="B30" s="217" t="str">
        <f>'[1]2023_'!A23</f>
        <v>Dorset MC Marquee</v>
      </c>
      <c r="C30" s="224">
        <v>45224</v>
      </c>
      <c r="D30" s="224">
        <v>45228</v>
      </c>
      <c r="E30" s="227">
        <f>'[1]2023_'!B23</f>
        <v>45236</v>
      </c>
      <c r="F30" s="227">
        <f>'[1]2023_'!C23</f>
        <v>45297</v>
      </c>
      <c r="G30" s="218">
        <f t="shared" si="1"/>
        <v>8.7142857142857135</v>
      </c>
      <c r="H30" s="217" t="str">
        <f>'[1]2023_'!D23</f>
        <v>Nuffield Industrial Estate, Poole, Dorset,</v>
      </c>
      <c r="I30" s="192" t="str">
        <f>'[1]2023_'!E23</f>
        <v>BH17 0AA</v>
      </c>
      <c r="J30" s="215" t="str">
        <f>'[1]2023_'!G23</f>
        <v>Alan Nichols</v>
      </c>
      <c r="K30" s="229" t="s">
        <v>288</v>
      </c>
      <c r="L30" s="226" t="str">
        <f>'[1]2023_'!L23</f>
        <v xml:space="preserve">Instructed - No install programme comments </v>
      </c>
      <c r="M30" s="215">
        <f>'[1]2023_'!I23</f>
        <v>6</v>
      </c>
      <c r="N30" s="215"/>
      <c r="O30" s="192"/>
      <c r="P30" s="190"/>
      <c r="Q30" s="181"/>
      <c r="R30" s="181"/>
      <c r="S30" s="181"/>
      <c r="T30" s="181"/>
      <c r="U30" s="181"/>
      <c r="V30" s="181"/>
      <c r="W30" s="181"/>
      <c r="X30" s="181"/>
      <c r="Y30" s="181"/>
    </row>
    <row r="31" spans="1:25" s="209" customFormat="1" ht="32">
      <c r="A31" s="181"/>
      <c r="B31" s="217" t="str">
        <f>'[1]2023_'!A18</f>
        <v>Glasgow MC</v>
      </c>
      <c r="C31" s="220">
        <v>45170</v>
      </c>
      <c r="D31" s="220">
        <v>45177</v>
      </c>
      <c r="E31" s="219">
        <f>'[1]2023_'!B18</f>
        <v>45177</v>
      </c>
      <c r="F31" s="219">
        <f>'[1]2023_'!C18</f>
        <v>45305</v>
      </c>
      <c r="G31" s="218">
        <f t="shared" si="1"/>
        <v>18.285714285714285</v>
      </c>
      <c r="H31" s="217" t="str">
        <f>'[1]2023_'!D18</f>
        <v>20 Turner Rd, Glasgow</v>
      </c>
      <c r="I31" s="192" t="str">
        <f>'[1]2023_'!E18</f>
        <v>G21 1AA</v>
      </c>
      <c r="J31" s="215" t="str">
        <f>'[1]2023_'!G18</f>
        <v>Scott Forsyth</v>
      </c>
      <c r="K31" s="192" t="s">
        <v>288</v>
      </c>
      <c r="L31" s="216" t="str">
        <f>'[1]2023_'!L18</f>
        <v xml:space="preserve">Installed - awaiting update on electric supply to commision electrics. </v>
      </c>
      <c r="M31" s="215">
        <f>'[1]2023_'!I18</f>
        <v>6</v>
      </c>
      <c r="N31" s="215"/>
      <c r="O31" s="192"/>
      <c r="P31" s="190"/>
      <c r="Q31" s="181"/>
      <c r="R31" s="181"/>
      <c r="S31" s="181"/>
      <c r="T31" s="181"/>
      <c r="U31" s="181"/>
      <c r="V31" s="181"/>
      <c r="W31" s="181"/>
      <c r="X31" s="181"/>
      <c r="Y31" s="181"/>
    </row>
    <row r="32" spans="1:25" s="209" customFormat="1" ht="19.149999999999999" customHeight="1">
      <c r="A32" s="181"/>
      <c r="B32" s="231" t="str">
        <f>'[1]2023_'!A11</f>
        <v xml:space="preserve">Medway </v>
      </c>
      <c r="C32" s="224">
        <v>45227</v>
      </c>
      <c r="D32" s="224">
        <v>45227</v>
      </c>
      <c r="E32" s="227">
        <f>'[1]2023_'!B11</f>
        <v>45243</v>
      </c>
      <c r="F32" s="227">
        <f>'[1]2023_'!C11</f>
        <v>45303</v>
      </c>
      <c r="G32" s="223">
        <f t="shared" si="1"/>
        <v>8.5714285714285712</v>
      </c>
      <c r="H32" s="231" t="str">
        <f>'[1]2023_'!D11</f>
        <v xml:space="preserve">1 Knight Road, Rochester, </v>
      </c>
      <c r="I32" s="203" t="str">
        <f>'[1]2023_'!E11</f>
        <v>ME2 2EE</v>
      </c>
      <c r="J32" s="230" t="str">
        <f>'[1]2023_'!G11</f>
        <v>Nicole Menon</v>
      </c>
      <c r="K32" s="229" t="s">
        <v>288</v>
      </c>
      <c r="L32" s="226" t="str">
        <f>'[1]2023_'!L11</f>
        <v xml:space="preserve">Instructed - No install programme comments </v>
      </c>
      <c r="M32" s="215">
        <f>'[1]2023_'!I11</f>
        <v>6</v>
      </c>
      <c r="N32" s="215"/>
      <c r="O32" s="192"/>
      <c r="P32" s="190"/>
      <c r="Q32" s="225"/>
      <c r="R32" s="181"/>
      <c r="S32" s="181"/>
      <c r="T32" s="181"/>
      <c r="U32" s="181"/>
      <c r="V32" s="181"/>
      <c r="W32" s="181"/>
      <c r="X32" s="181"/>
      <c r="Y32" s="181"/>
    </row>
    <row r="33" spans="1:25" s="209" customFormat="1" ht="32">
      <c r="A33" s="181"/>
      <c r="B33" s="217" t="str">
        <f>'[1]2023_'!A54</f>
        <v>Medway additional Structure</v>
      </c>
      <c r="C33" s="220">
        <v>45227</v>
      </c>
      <c r="D33" s="220">
        <v>45227</v>
      </c>
      <c r="E33" s="219">
        <f>E32</f>
        <v>45243</v>
      </c>
      <c r="F33" s="219">
        <f>F32</f>
        <v>45303</v>
      </c>
      <c r="G33" s="218">
        <f t="shared" si="1"/>
        <v>8.5714285714285712</v>
      </c>
      <c r="H33" s="217" t="str">
        <f>H32</f>
        <v xml:space="preserve">1 Knight Road, Rochester, </v>
      </c>
      <c r="I33" s="192" t="str">
        <f>I32</f>
        <v>ME2 2EE</v>
      </c>
      <c r="J33" s="192" t="str">
        <f>J32</f>
        <v>Nicole Menon</v>
      </c>
      <c r="K33" s="229" t="s">
        <v>288</v>
      </c>
      <c r="L33" s="216" t="str">
        <f>'[1]2023_'!L54</f>
        <v xml:space="preserve">Instructed - No install programme comments </v>
      </c>
      <c r="M33" s="228">
        <v>6</v>
      </c>
      <c r="N33" s="215"/>
      <c r="O33" s="192"/>
      <c r="P33" s="190"/>
      <c r="Q33" s="181"/>
      <c r="R33" s="181"/>
      <c r="S33" s="181"/>
      <c r="T33" s="181"/>
      <c r="U33" s="181"/>
      <c r="V33" s="181"/>
      <c r="W33" s="181"/>
      <c r="X33" s="181"/>
      <c r="Y33" s="181"/>
    </row>
    <row r="34" spans="1:25" s="209" customFormat="1" ht="32">
      <c r="A34" s="181"/>
      <c r="B34" s="217" t="str">
        <f>'[1]2023_'!A24</f>
        <v>Romford MC</v>
      </c>
      <c r="C34" s="224">
        <v>45216</v>
      </c>
      <c r="D34" s="224">
        <v>45226</v>
      </c>
      <c r="E34" s="227">
        <f>'[1]2023_'!B24</f>
        <v>45229</v>
      </c>
      <c r="F34" s="227">
        <f>'[1]2023_'!C24</f>
        <v>45306</v>
      </c>
      <c r="G34" s="223">
        <f t="shared" si="1"/>
        <v>11</v>
      </c>
      <c r="H34" s="217" t="str">
        <f>'[1]2023_'!D24</f>
        <v>Sandgate Close, Romford</v>
      </c>
      <c r="I34" s="192" t="str">
        <f>'[1]2023_'!E24</f>
        <v>RM7 0AB</v>
      </c>
      <c r="J34" s="215" t="str">
        <f>'[1]2023_'!G24</f>
        <v>Nicky Dunn</v>
      </c>
      <c r="K34" s="194" t="s">
        <v>288</v>
      </c>
      <c r="L34" s="226" t="str">
        <f>'[1]2023_'!L24</f>
        <v xml:space="preserve">Instructed - No install programme comments </v>
      </c>
      <c r="M34" s="215">
        <f>'[1]2023_'!I24</f>
        <v>6</v>
      </c>
      <c r="N34" s="221"/>
      <c r="O34" s="182"/>
      <c r="P34" s="182"/>
      <c r="Q34" s="225"/>
      <c r="R34" s="181"/>
      <c r="S34" s="181"/>
      <c r="T34" s="181"/>
      <c r="U34" s="181"/>
      <c r="V34" s="181"/>
      <c r="W34" s="181"/>
      <c r="X34" s="181"/>
      <c r="Y34" s="181"/>
    </row>
    <row r="35" spans="1:25" s="209" customFormat="1" ht="32">
      <c r="A35" s="181"/>
      <c r="B35" s="217" t="str">
        <f>'[1]2023_'!A31</f>
        <v>Southampton</v>
      </c>
      <c r="C35" s="224">
        <v>45219</v>
      </c>
      <c r="D35" s="224">
        <v>45223</v>
      </c>
      <c r="E35" s="219">
        <f>'[1]2023_'!B31</f>
        <v>45230</v>
      </c>
      <c r="F35" s="219">
        <f>'[1]2023_'!C31</f>
        <v>45299</v>
      </c>
      <c r="G35" s="223">
        <f t="shared" si="1"/>
        <v>9.8571428571428577</v>
      </c>
      <c r="H35" s="217" t="str">
        <f>'[1]2023_'!D31</f>
        <v xml:space="preserve">Mitchell Way, Southampton, </v>
      </c>
      <c r="I35" s="192" t="str">
        <f>'[1]2023_'!E31</f>
        <v>SO18 2XX</v>
      </c>
      <c r="J35" s="222" t="str">
        <f>'[1]2023_'!G31</f>
        <v>Andy Martin</v>
      </c>
      <c r="K35" s="194" t="s">
        <v>288</v>
      </c>
      <c r="L35" s="216" t="str">
        <f>'[1]2023_'!L31</f>
        <v xml:space="preserve">Instructed - No install programme comments </v>
      </c>
      <c r="M35" s="215">
        <v>6</v>
      </c>
      <c r="N35" s="221"/>
      <c r="O35" s="182"/>
      <c r="P35" s="181"/>
      <c r="Q35" s="181"/>
      <c r="R35" s="181"/>
      <c r="S35" s="181"/>
      <c r="T35" s="181"/>
      <c r="U35" s="181"/>
      <c r="V35" s="181"/>
      <c r="W35" s="181"/>
      <c r="X35" s="181"/>
      <c r="Y35" s="181"/>
    </row>
    <row r="36" spans="1:25" s="209" customFormat="1" ht="32">
      <c r="A36" s="181"/>
      <c r="B36" s="217" t="str">
        <f>'[1]2023_'!A16</f>
        <v>Swansea</v>
      </c>
      <c r="C36" s="220">
        <v>45215</v>
      </c>
      <c r="D36" s="220">
        <v>45218</v>
      </c>
      <c r="E36" s="219">
        <f>'[1]2023_'!B16</f>
        <v>45236</v>
      </c>
      <c r="F36" s="219">
        <f>'[1]2023_'!C16</f>
        <v>45291</v>
      </c>
      <c r="G36" s="218">
        <f t="shared" si="1"/>
        <v>7.8571428571428568</v>
      </c>
      <c r="H36" s="217" t="str">
        <f>'[1]2023_'!D16</f>
        <v xml:space="preserve">Siemens Way, Swansea Enterprise Park, Swansea, </v>
      </c>
      <c r="I36" s="192" t="str">
        <f>'[1]2023_'!E16</f>
        <v>SA1 1AA</v>
      </c>
      <c r="J36" s="215" t="str">
        <f>'[1]2023_'!G16</f>
        <v>Alan Nicholls</v>
      </c>
      <c r="K36" s="194" t="s">
        <v>288</v>
      </c>
      <c r="L36" s="216" t="str">
        <f>'[1]2023_'!L16</f>
        <v xml:space="preserve">Instructed - No install programme comments </v>
      </c>
      <c r="M36" s="215">
        <v>6</v>
      </c>
      <c r="N36" s="215"/>
      <c r="O36" s="192"/>
      <c r="P36" s="192"/>
      <c r="Q36" s="181"/>
      <c r="R36" s="181"/>
      <c r="S36" s="181"/>
      <c r="T36" s="181"/>
      <c r="U36" s="181"/>
      <c r="V36" s="181"/>
      <c r="W36" s="181"/>
      <c r="X36" s="181"/>
      <c r="Y36" s="181"/>
    </row>
    <row r="37" spans="1:25" s="209" customFormat="1" ht="32">
      <c r="A37" s="181"/>
      <c r="B37" s="217" t="str">
        <f>'[1]2023_'!A32</f>
        <v>Tyneside</v>
      </c>
      <c r="C37" s="220">
        <v>45212</v>
      </c>
      <c r="D37" s="220">
        <v>45218</v>
      </c>
      <c r="E37" s="219">
        <f>'[1]2023_'!B32</f>
        <v>45229</v>
      </c>
      <c r="F37" s="219">
        <f>'[1]2023_'!C32</f>
        <v>45299</v>
      </c>
      <c r="G37" s="218">
        <f t="shared" si="1"/>
        <v>10</v>
      </c>
      <c r="H37" s="217" t="str">
        <f>'[1]2023_'!D32</f>
        <v xml:space="preserve">Tyneside Mail Centre, Earlsway, Gateshead 
</v>
      </c>
      <c r="I37" s="192" t="str">
        <f>'[1]2023_'!E32</f>
        <v>NE11 0YY</v>
      </c>
      <c r="J37" s="215" t="str">
        <f>'[1]2023_'!G32</f>
        <v>Anne O'Connor</v>
      </c>
      <c r="K37" s="192" t="s">
        <v>288</v>
      </c>
      <c r="L37" s="216" t="str">
        <f>'[1]2023_'!L32</f>
        <v xml:space="preserve">Instructed - No install programme comments </v>
      </c>
      <c r="M37" s="215">
        <v>6</v>
      </c>
      <c r="N37" s="215"/>
      <c r="O37" s="192"/>
      <c r="P37" s="190"/>
      <c r="Q37" s="181"/>
      <c r="R37" s="181"/>
      <c r="S37" s="181"/>
      <c r="T37" s="181"/>
      <c r="U37" s="181"/>
      <c r="V37" s="181"/>
      <c r="W37" s="181"/>
      <c r="X37" s="181"/>
      <c r="Y37" s="181"/>
    </row>
    <row r="38" spans="1:25" s="209" customFormat="1" ht="7.9" customHeight="1" thickBot="1">
      <c r="A38" s="181"/>
      <c r="B38" s="272"/>
      <c r="C38" s="272"/>
      <c r="D38" s="272"/>
      <c r="E38" s="272"/>
      <c r="F38" s="272"/>
      <c r="G38" s="272"/>
      <c r="H38" s="272"/>
      <c r="I38" s="272"/>
      <c r="J38" s="272"/>
      <c r="K38" s="272"/>
      <c r="L38" s="272"/>
      <c r="M38" s="272"/>
      <c r="N38" s="214"/>
      <c r="O38" s="192"/>
      <c r="P38" s="190"/>
      <c r="Q38" s="181"/>
      <c r="R38" s="181"/>
      <c r="S38" s="181"/>
      <c r="T38" s="181"/>
      <c r="U38" s="181"/>
      <c r="V38" s="181"/>
      <c r="W38" s="181"/>
      <c r="X38" s="181"/>
      <c r="Y38" s="181"/>
    </row>
    <row r="39" spans="1:25" s="209" customFormat="1" ht="19.149999999999999" customHeight="1" thickBot="1">
      <c r="A39" s="181"/>
      <c r="B39" s="213" t="s">
        <v>287</v>
      </c>
      <c r="C39" s="211"/>
      <c r="D39" s="211"/>
      <c r="E39" s="211"/>
      <c r="F39" s="211"/>
      <c r="G39" s="211"/>
      <c r="H39" s="211"/>
      <c r="I39" s="212"/>
      <c r="J39" s="211"/>
      <c r="K39" s="211"/>
      <c r="L39" s="211"/>
      <c r="M39" s="210"/>
      <c r="N39" s="211"/>
      <c r="O39" s="211"/>
      <c r="P39" s="210"/>
      <c r="Q39" s="181"/>
      <c r="R39" s="181"/>
      <c r="S39" s="181"/>
      <c r="T39" s="181"/>
      <c r="U39" s="181"/>
      <c r="V39" s="181"/>
      <c r="W39" s="181"/>
      <c r="X39" s="181"/>
      <c r="Y39" s="181"/>
    </row>
    <row r="40" spans="1:25" s="183" customFormat="1">
      <c r="A40" s="181"/>
      <c r="B40" s="273" t="s">
        <v>286</v>
      </c>
      <c r="C40" s="273"/>
      <c r="D40" s="273"/>
      <c r="E40" s="273"/>
      <c r="F40" s="273"/>
      <c r="G40" s="273"/>
      <c r="H40" s="273"/>
      <c r="I40" s="273"/>
      <c r="J40" s="208" t="s">
        <v>285</v>
      </c>
      <c r="K40" s="207"/>
      <c r="L40" s="206"/>
      <c r="M40" s="205"/>
      <c r="N40" s="204"/>
      <c r="O40" s="203"/>
      <c r="P40" s="202"/>
      <c r="Q40" s="181"/>
    </row>
    <row r="41" spans="1:25" s="183" customFormat="1">
      <c r="A41" s="181"/>
      <c r="B41" s="271" t="s">
        <v>284</v>
      </c>
      <c r="C41" s="271"/>
      <c r="D41" s="271"/>
      <c r="E41" s="271"/>
      <c r="F41" s="271"/>
      <c r="G41" s="271"/>
      <c r="H41" s="271"/>
      <c r="I41" s="271"/>
      <c r="J41" s="201">
        <v>1</v>
      </c>
      <c r="K41" s="194" t="s">
        <v>283</v>
      </c>
      <c r="L41" s="190"/>
      <c r="M41" s="189"/>
      <c r="N41" s="193"/>
      <c r="O41" s="192"/>
      <c r="P41" s="190"/>
      <c r="Q41" s="181"/>
    </row>
    <row r="42" spans="1:25" s="183" customFormat="1">
      <c r="A42" s="181"/>
      <c r="B42" s="271" t="s">
        <v>282</v>
      </c>
      <c r="C42" s="271"/>
      <c r="D42" s="271"/>
      <c r="E42" s="271"/>
      <c r="F42" s="271"/>
      <c r="G42" s="271"/>
      <c r="H42" s="271"/>
      <c r="I42" s="271"/>
      <c r="J42" s="200">
        <v>2</v>
      </c>
      <c r="K42" s="194" t="s">
        <v>281</v>
      </c>
      <c r="L42" s="190"/>
      <c r="M42" s="189"/>
      <c r="N42" s="193"/>
      <c r="O42" s="192"/>
      <c r="P42" s="190"/>
      <c r="Q42" s="181"/>
    </row>
    <row r="43" spans="1:25" s="183" customFormat="1" ht="36.65" customHeight="1">
      <c r="A43" s="181"/>
      <c r="B43" s="270" t="s">
        <v>280</v>
      </c>
      <c r="C43" s="270"/>
      <c r="D43" s="270"/>
      <c r="E43" s="270"/>
      <c r="F43" s="270"/>
      <c r="G43" s="270"/>
      <c r="H43" s="270"/>
      <c r="I43" s="270"/>
      <c r="J43" s="199">
        <v>3</v>
      </c>
      <c r="K43" s="194" t="s">
        <v>279</v>
      </c>
      <c r="L43" s="190"/>
      <c r="M43" s="189"/>
      <c r="N43" s="193"/>
      <c r="O43" s="192"/>
      <c r="P43" s="190"/>
      <c r="Q43" s="181"/>
    </row>
    <row r="44" spans="1:25" s="183" customFormat="1" ht="50.5" customHeight="1">
      <c r="A44" s="181"/>
      <c r="B44" s="271" t="s">
        <v>278</v>
      </c>
      <c r="C44" s="271"/>
      <c r="D44" s="271"/>
      <c r="E44" s="271"/>
      <c r="F44" s="271"/>
      <c r="G44" s="271"/>
      <c r="H44" s="271"/>
      <c r="I44" s="271"/>
      <c r="J44" s="198">
        <v>4</v>
      </c>
      <c r="K44" s="194" t="s">
        <v>277</v>
      </c>
      <c r="L44" s="190"/>
      <c r="M44" s="189"/>
      <c r="N44" s="193"/>
      <c r="O44" s="192"/>
      <c r="P44" s="190"/>
      <c r="Q44" s="181"/>
    </row>
    <row r="45" spans="1:25" s="183" customFormat="1" ht="38.5" customHeight="1">
      <c r="A45" s="181"/>
      <c r="B45" s="271" t="s">
        <v>276</v>
      </c>
      <c r="C45" s="271"/>
      <c r="D45" s="271"/>
      <c r="E45" s="271"/>
      <c r="F45" s="271"/>
      <c r="G45" s="271"/>
      <c r="H45" s="271"/>
      <c r="I45" s="271"/>
      <c r="J45" s="197">
        <v>5</v>
      </c>
      <c r="K45" s="194" t="s">
        <v>275</v>
      </c>
      <c r="L45" s="190"/>
      <c r="M45" s="189"/>
      <c r="N45" s="193"/>
      <c r="O45" s="192"/>
      <c r="P45" s="190"/>
      <c r="Q45" s="181"/>
    </row>
    <row r="46" spans="1:25" s="183" customFormat="1">
      <c r="A46" s="181"/>
      <c r="B46" s="271" t="s">
        <v>274</v>
      </c>
      <c r="C46" s="271"/>
      <c r="D46" s="271"/>
      <c r="E46" s="271"/>
      <c r="F46" s="271"/>
      <c r="G46" s="271"/>
      <c r="H46" s="271"/>
      <c r="I46" s="271"/>
      <c r="J46" s="196">
        <v>6</v>
      </c>
      <c r="K46" s="194" t="s">
        <v>273</v>
      </c>
      <c r="L46" s="190"/>
      <c r="M46" s="189"/>
      <c r="N46" s="193"/>
      <c r="O46" s="192"/>
      <c r="P46" s="190"/>
      <c r="Q46" s="181"/>
    </row>
    <row r="47" spans="1:25" s="183" customFormat="1" ht="38.5" customHeight="1">
      <c r="A47" s="181"/>
      <c r="B47" s="274" t="s">
        <v>271</v>
      </c>
      <c r="C47" s="274"/>
      <c r="D47" s="274"/>
      <c r="E47" s="274"/>
      <c r="F47" s="274"/>
      <c r="G47" s="274"/>
      <c r="H47" s="274"/>
      <c r="I47" s="274"/>
      <c r="J47" s="195">
        <v>7</v>
      </c>
      <c r="K47" s="194" t="s">
        <v>272</v>
      </c>
      <c r="L47" s="190"/>
      <c r="M47" s="189"/>
      <c r="N47" s="193"/>
      <c r="O47" s="192"/>
      <c r="P47" s="190"/>
      <c r="Q47" s="181"/>
    </row>
    <row r="48" spans="1:25" s="183" customFormat="1" ht="19.149999999999999" customHeight="1">
      <c r="A48" s="181"/>
      <c r="B48" s="274" t="s">
        <v>271</v>
      </c>
      <c r="C48" s="274"/>
      <c r="D48" s="274"/>
      <c r="E48" s="274"/>
      <c r="F48" s="274"/>
      <c r="G48" s="274"/>
      <c r="H48" s="274"/>
      <c r="I48" s="274"/>
      <c r="J48" s="194">
        <v>8</v>
      </c>
      <c r="K48" s="194" t="s">
        <v>270</v>
      </c>
      <c r="L48" s="190"/>
      <c r="M48" s="189"/>
      <c r="N48" s="193"/>
      <c r="O48" s="192"/>
      <c r="P48" s="190"/>
      <c r="Q48" s="181"/>
    </row>
    <row r="49" spans="1:17" s="183" customFormat="1" ht="19.149999999999999" customHeight="1">
      <c r="A49" s="181"/>
      <c r="B49" s="274" t="s">
        <v>269</v>
      </c>
      <c r="C49" s="274"/>
      <c r="D49" s="274"/>
      <c r="E49" s="274"/>
      <c r="F49" s="274"/>
      <c r="G49" s="274"/>
      <c r="H49" s="274"/>
      <c r="I49" s="274"/>
      <c r="J49" s="192"/>
      <c r="K49" s="191"/>
      <c r="L49" s="190"/>
      <c r="M49" s="189"/>
      <c r="O49" s="182"/>
      <c r="P49" s="181"/>
      <c r="Q49" s="181"/>
    </row>
    <row r="50" spans="1:17" s="183" customFormat="1" ht="36" customHeight="1">
      <c r="A50" s="181"/>
      <c r="B50" s="274" t="s">
        <v>268</v>
      </c>
      <c r="C50" s="274"/>
      <c r="D50" s="274"/>
      <c r="E50" s="274"/>
      <c r="F50" s="274"/>
      <c r="G50" s="274"/>
      <c r="H50" s="274"/>
      <c r="I50" s="274"/>
      <c r="J50" s="192"/>
      <c r="K50" s="191"/>
      <c r="L50" s="190"/>
      <c r="M50" s="189"/>
      <c r="O50" s="182"/>
      <c r="P50" s="181"/>
      <c r="Q50" s="181"/>
    </row>
    <row r="51" spans="1:17" s="183" customFormat="1" ht="38.5" customHeight="1">
      <c r="A51" s="181"/>
      <c r="B51" s="274" t="s">
        <v>267</v>
      </c>
      <c r="C51" s="274"/>
      <c r="D51" s="274"/>
      <c r="E51" s="274"/>
      <c r="F51" s="274"/>
      <c r="G51" s="274"/>
      <c r="H51" s="274"/>
      <c r="I51" s="274"/>
      <c r="J51" s="192"/>
      <c r="K51" s="191"/>
      <c r="L51" s="190"/>
      <c r="M51" s="189"/>
      <c r="O51" s="182"/>
      <c r="P51" s="181"/>
      <c r="Q51" s="181"/>
    </row>
    <row r="52" spans="1:17" s="183" customFormat="1">
      <c r="A52" s="181"/>
      <c r="B52" s="274" t="s">
        <v>266</v>
      </c>
      <c r="C52" s="274"/>
      <c r="D52" s="274"/>
      <c r="E52" s="274"/>
      <c r="F52" s="274"/>
      <c r="G52" s="274"/>
      <c r="H52" s="274"/>
      <c r="I52" s="274"/>
      <c r="J52" s="192"/>
      <c r="K52" s="191"/>
      <c r="L52" s="190"/>
      <c r="M52" s="189"/>
      <c r="N52" s="182"/>
      <c r="O52" s="181"/>
      <c r="P52" s="181"/>
    </row>
    <row r="53" spans="1:17" s="183" customFormat="1">
      <c r="A53" s="181"/>
      <c r="B53" s="274" t="s">
        <v>265</v>
      </c>
      <c r="C53" s="274"/>
      <c r="D53" s="274"/>
      <c r="E53" s="274"/>
      <c r="F53" s="274"/>
      <c r="G53" s="274"/>
      <c r="H53" s="274"/>
      <c r="I53" s="274"/>
      <c r="J53" s="192"/>
      <c r="K53" s="191"/>
      <c r="L53" s="190"/>
      <c r="M53" s="189"/>
      <c r="N53" s="182"/>
      <c r="O53" s="181"/>
      <c r="P53" s="181"/>
    </row>
    <row r="54" spans="1:17" s="183" customFormat="1">
      <c r="A54" s="181"/>
      <c r="B54" s="274" t="s">
        <v>264</v>
      </c>
      <c r="C54" s="274"/>
      <c r="D54" s="274"/>
      <c r="E54" s="274"/>
      <c r="F54" s="274"/>
      <c r="G54" s="274"/>
      <c r="H54" s="274"/>
      <c r="I54" s="274"/>
      <c r="J54" s="192"/>
      <c r="K54" s="191"/>
      <c r="L54" s="190"/>
      <c r="M54" s="189"/>
      <c r="O54" s="182"/>
      <c r="P54" s="181"/>
      <c r="Q54" s="181"/>
    </row>
    <row r="55" spans="1:17" s="183" customFormat="1">
      <c r="A55" s="181"/>
      <c r="B55" s="274" t="s">
        <v>263</v>
      </c>
      <c r="C55" s="274"/>
      <c r="D55" s="274"/>
      <c r="E55" s="274"/>
      <c r="F55" s="274"/>
      <c r="G55" s="274"/>
      <c r="H55" s="274"/>
      <c r="I55" s="274"/>
      <c r="J55" s="192"/>
      <c r="K55" s="191"/>
      <c r="L55" s="190"/>
      <c r="M55" s="189"/>
      <c r="O55" s="182"/>
      <c r="P55" s="181"/>
      <c r="Q55" s="181"/>
    </row>
    <row r="56" spans="1:17" s="182" customFormat="1" ht="43.9" customHeight="1">
      <c r="A56" s="181"/>
      <c r="B56" s="274" t="s">
        <v>262</v>
      </c>
      <c r="C56" s="274"/>
      <c r="D56" s="274"/>
      <c r="E56" s="274"/>
      <c r="F56" s="274"/>
      <c r="G56" s="274"/>
      <c r="H56" s="274"/>
      <c r="I56" s="274"/>
      <c r="J56" s="192"/>
      <c r="K56" s="191"/>
      <c r="L56" s="190"/>
      <c r="M56" s="189"/>
      <c r="N56" s="183"/>
      <c r="P56" s="181"/>
      <c r="Q56" s="181"/>
    </row>
    <row r="57" spans="1:17" s="182" customFormat="1" ht="16.5" thickBot="1">
      <c r="A57" s="181"/>
      <c r="B57" s="275" t="s">
        <v>261</v>
      </c>
      <c r="C57" s="275"/>
      <c r="D57" s="275"/>
      <c r="E57" s="275"/>
      <c r="F57" s="275"/>
      <c r="G57" s="275"/>
      <c r="H57" s="275"/>
      <c r="I57" s="275"/>
      <c r="J57" s="188"/>
      <c r="K57" s="187"/>
      <c r="L57" s="186"/>
      <c r="M57" s="185"/>
      <c r="N57" s="183"/>
      <c r="P57" s="181"/>
      <c r="Q57" s="181"/>
    </row>
    <row r="58" spans="1:17" s="182" customFormat="1">
      <c r="A58" s="181"/>
      <c r="B58" s="276"/>
      <c r="C58" s="276"/>
      <c r="D58" s="276"/>
      <c r="E58" s="276"/>
      <c r="F58" s="276"/>
      <c r="G58" s="276"/>
      <c r="H58" s="276"/>
      <c r="I58" s="276"/>
      <c r="L58" s="181"/>
      <c r="M58" s="183"/>
      <c r="N58" s="183"/>
      <c r="P58" s="181"/>
      <c r="Q58" s="181"/>
    </row>
    <row r="59" spans="1:17" s="182" customFormat="1">
      <c r="A59" s="181"/>
      <c r="B59" s="276"/>
      <c r="C59" s="276"/>
      <c r="D59" s="276"/>
      <c r="E59" s="276"/>
      <c r="F59" s="276"/>
      <c r="G59" s="276"/>
      <c r="H59" s="276"/>
      <c r="I59" s="276"/>
      <c r="L59" s="181"/>
      <c r="M59" s="183"/>
      <c r="N59" s="183"/>
      <c r="P59" s="181"/>
      <c r="Q59" s="181"/>
    </row>
    <row r="60" spans="1:17" s="182" customFormat="1">
      <c r="A60" s="181"/>
      <c r="B60" s="276"/>
      <c r="C60" s="276"/>
      <c r="D60" s="276"/>
      <c r="E60" s="276"/>
      <c r="F60" s="276"/>
      <c r="G60" s="276"/>
      <c r="H60" s="276"/>
      <c r="I60" s="276"/>
      <c r="L60" s="181"/>
      <c r="M60" s="183"/>
      <c r="N60" s="183"/>
      <c r="P60" s="181"/>
      <c r="Q60" s="181"/>
    </row>
    <row r="61" spans="1:17" s="182" customFormat="1">
      <c r="A61" s="181"/>
      <c r="B61" s="276"/>
      <c r="C61" s="276"/>
      <c r="D61" s="276"/>
      <c r="E61" s="276"/>
      <c r="F61" s="276"/>
      <c r="G61" s="276"/>
      <c r="H61" s="276"/>
      <c r="I61" s="276"/>
      <c r="L61" s="181"/>
      <c r="M61" s="183"/>
      <c r="N61" s="183"/>
      <c r="P61" s="181"/>
      <c r="Q61" s="181"/>
    </row>
    <row r="62" spans="1:17" s="182" customFormat="1">
      <c r="A62" s="181"/>
      <c r="B62" s="276"/>
      <c r="C62" s="276"/>
      <c r="D62" s="276"/>
      <c r="E62" s="276"/>
      <c r="F62" s="276"/>
      <c r="G62" s="276"/>
      <c r="H62" s="276"/>
      <c r="I62" s="276"/>
      <c r="L62" s="181"/>
      <c r="M62" s="183"/>
      <c r="N62" s="183"/>
      <c r="P62" s="181"/>
      <c r="Q62" s="181"/>
    </row>
    <row r="63" spans="1:17" s="182" customFormat="1">
      <c r="A63" s="181"/>
      <c r="B63" s="276"/>
      <c r="C63" s="276"/>
      <c r="D63" s="276"/>
      <c r="E63" s="276"/>
      <c r="F63" s="276"/>
      <c r="G63" s="276"/>
      <c r="H63" s="276"/>
      <c r="I63" s="276"/>
      <c r="L63" s="181"/>
      <c r="M63" s="183"/>
      <c r="N63" s="183"/>
      <c r="P63" s="181"/>
      <c r="Q63" s="181"/>
    </row>
  </sheetData>
  <mergeCells count="43">
    <mergeCell ref="B63:I63"/>
    <mergeCell ref="B58:I58"/>
    <mergeCell ref="B59:I59"/>
    <mergeCell ref="B60:I60"/>
    <mergeCell ref="B61:I61"/>
    <mergeCell ref="B62:I62"/>
    <mergeCell ref="B55:I55"/>
    <mergeCell ref="B56:I56"/>
    <mergeCell ref="B57:I57"/>
    <mergeCell ref="B52:I52"/>
    <mergeCell ref="B53:I53"/>
    <mergeCell ref="B54:I54"/>
    <mergeCell ref="B49:I49"/>
    <mergeCell ref="B50:I50"/>
    <mergeCell ref="B51:I51"/>
    <mergeCell ref="B46:I46"/>
    <mergeCell ref="B47:I47"/>
    <mergeCell ref="B48:I48"/>
    <mergeCell ref="B43:I43"/>
    <mergeCell ref="B44:I44"/>
    <mergeCell ref="B45:I45"/>
    <mergeCell ref="B38:M38"/>
    <mergeCell ref="B40:I40"/>
    <mergeCell ref="B41:I41"/>
    <mergeCell ref="B42:I42"/>
    <mergeCell ref="B12:M12"/>
    <mergeCell ref="B14:P14"/>
    <mergeCell ref="B27:M27"/>
    <mergeCell ref="K2:K3"/>
    <mergeCell ref="L2:L3"/>
    <mergeCell ref="M2:M3"/>
    <mergeCell ref="N2:N3"/>
    <mergeCell ref="B1:P1"/>
    <mergeCell ref="B2:B3"/>
    <mergeCell ref="C2:C3"/>
    <mergeCell ref="D2:D3"/>
    <mergeCell ref="E2:F2"/>
    <mergeCell ref="G2:G3"/>
    <mergeCell ref="H2:H3"/>
    <mergeCell ref="I2:I3"/>
    <mergeCell ref="J2:J3"/>
    <mergeCell ref="O2:O3"/>
    <mergeCell ref="P2:P3"/>
  </mergeCells>
  <conditionalFormatting sqref="N13 N26 N34:N35">
    <cfRule type="cellIs" dxfId="107" priority="7" stopIfTrue="1" operator="equal">
      <formula>1</formula>
    </cfRule>
  </conditionalFormatting>
  <conditionalFormatting sqref="M15:M16 N16 N27 N38">
    <cfRule type="cellIs" dxfId="106" priority="8" stopIfTrue="1" operator="equal">
      <formula>1</formula>
    </cfRule>
  </conditionalFormatting>
  <conditionalFormatting sqref="J42">
    <cfRule type="cellIs" dxfId="105" priority="70" stopIfTrue="1" operator="equal">
      <formula>1</formula>
    </cfRule>
  </conditionalFormatting>
  <conditionalFormatting sqref="J45">
    <cfRule type="cellIs" dxfId="104" priority="86" stopIfTrue="1" operator="equal">
      <formula>1</formula>
    </cfRule>
  </conditionalFormatting>
  <conditionalFormatting sqref="J48">
    <cfRule type="cellIs" dxfId="103" priority="102" stopIfTrue="1" operator="equal">
      <formula>1</formula>
    </cfRule>
  </conditionalFormatting>
  <conditionalFormatting sqref="J47">
    <cfRule type="cellIs" dxfId="102" priority="96" stopIfTrue="1" operator="equal">
      <formula>1</formula>
    </cfRule>
  </conditionalFormatting>
  <conditionalFormatting sqref="J46">
    <cfRule type="cellIs" dxfId="101" priority="92" stopIfTrue="1" operator="equal">
      <formula>1</formula>
    </cfRule>
  </conditionalFormatting>
  <conditionalFormatting sqref="J44">
    <cfRule type="cellIs" dxfId="100" priority="81" stopIfTrue="1" operator="equal">
      <formula>1</formula>
    </cfRule>
  </conditionalFormatting>
  <conditionalFormatting sqref="J43">
    <cfRule type="cellIs" dxfId="99" priority="75" stopIfTrue="1" operator="equal">
      <formula>1</formula>
    </cfRule>
  </conditionalFormatting>
  <conditionalFormatting sqref="J41">
    <cfRule type="cellIs" dxfId="98" priority="64" stopIfTrue="1" operator="equal">
      <formula>1</formula>
    </cfRule>
  </conditionalFormatting>
  <conditionalFormatting sqref="J40">
    <cfRule type="cellIs" dxfId="97" priority="58" stopIfTrue="1" operator="equal">
      <formula>1</formula>
    </cfRule>
  </conditionalFormatting>
  <conditionalFormatting sqref="M4:N10 N15 M17:N19 M20:M24 N21:N24 M26 M28:N32 N33 M34:M37 N36:N37">
    <cfRule type="cellIs" dxfId="96" priority="11" stopIfTrue="1" operator="equal">
      <formula>1</formula>
    </cfRule>
  </conditionalFormatting>
  <conditionalFormatting sqref="M11:N11 M13 N20 M25:N25">
    <cfRule type="cellIs" dxfId="95" priority="9" stopIfTrue="1" operator="equal">
      <formula>1</formula>
    </cfRule>
  </conditionalFormatting>
  <conditionalFormatting sqref="N12">
    <cfRule type="cellIs" dxfId="94" priority="5" stopIfTrue="1" operator="equal">
      <formula>1</formula>
    </cfRule>
  </conditionalFormatting>
  <conditionalFormatting sqref="M33">
    <cfRule type="cellIs" dxfId="93" priority="1" stopIfTrue="1" operator="equal">
      <formula>1</formula>
    </cfRule>
  </conditionalFormatting>
  <conditionalFormatting sqref="N13 N26 N34:N35">
    <cfRule type="cellIs" dxfId="92" priority="34" stopIfTrue="1" operator="equal">
      <formula>2</formula>
    </cfRule>
  </conditionalFormatting>
  <conditionalFormatting sqref="J46">
    <cfRule type="cellIs" dxfId="91" priority="91" stopIfTrue="1" operator="equal">
      <formula>2</formula>
    </cfRule>
  </conditionalFormatting>
  <conditionalFormatting sqref="J45">
    <cfRule type="cellIs" dxfId="90" priority="85" stopIfTrue="1" operator="equal">
      <formula>2</formula>
    </cfRule>
  </conditionalFormatting>
  <conditionalFormatting sqref="J44">
    <cfRule type="cellIs" dxfId="89" priority="80" stopIfTrue="1" operator="equal">
      <formula>2</formula>
    </cfRule>
  </conditionalFormatting>
  <conditionalFormatting sqref="M15:M16 N16 N27 N38">
    <cfRule type="cellIs" dxfId="88" priority="41" stopIfTrue="1" operator="equal">
      <formula>2</formula>
    </cfRule>
  </conditionalFormatting>
  <conditionalFormatting sqref="J43">
    <cfRule type="cellIs" dxfId="87" priority="74" stopIfTrue="1" operator="equal">
      <formula>2</formula>
    </cfRule>
  </conditionalFormatting>
  <conditionalFormatting sqref="J42">
    <cfRule type="cellIs" dxfId="86" priority="69" stopIfTrue="1" operator="equal">
      <formula>2</formula>
    </cfRule>
  </conditionalFormatting>
  <conditionalFormatting sqref="J41">
    <cfRule type="cellIs" dxfId="85" priority="63" stopIfTrue="1" operator="equal">
      <formula>2</formula>
    </cfRule>
  </conditionalFormatting>
  <conditionalFormatting sqref="J40">
    <cfRule type="cellIs" dxfId="84" priority="57" stopIfTrue="1" operator="equal">
      <formula>2</formula>
    </cfRule>
  </conditionalFormatting>
  <conditionalFormatting sqref="M4:N10 N15 M17:N19 M20:M24 N21:N24 M26 M28:N32 N33 M34:M37 N36:N37">
    <cfRule type="cellIs" dxfId="83" priority="12" stopIfTrue="1" operator="equal">
      <formula>2</formula>
    </cfRule>
  </conditionalFormatting>
  <conditionalFormatting sqref="M11:N11 M13 N20 M25:N25">
    <cfRule type="cellIs" dxfId="82" priority="19" stopIfTrue="1" operator="equal">
      <formula>2</formula>
    </cfRule>
  </conditionalFormatting>
  <conditionalFormatting sqref="N12">
    <cfRule type="cellIs" dxfId="81" priority="6" stopIfTrue="1" operator="equal">
      <formula>2</formula>
    </cfRule>
  </conditionalFormatting>
  <conditionalFormatting sqref="M33 J47">
    <cfRule type="cellIs" dxfId="80" priority="95" stopIfTrue="1" operator="equal">
      <formula>2</formula>
    </cfRule>
  </conditionalFormatting>
  <conditionalFormatting sqref="J48">
    <cfRule type="cellIs" dxfId="79" priority="101" stopIfTrue="1" operator="equal">
      <formula>2</formula>
    </cfRule>
  </conditionalFormatting>
  <conditionalFormatting sqref="M15:M16 N16">
    <cfRule type="cellIs" dxfId="78" priority="42" stopIfTrue="1" operator="equal">
      <formula>3</formula>
    </cfRule>
  </conditionalFormatting>
  <conditionalFormatting sqref="N27 N38">
    <cfRule type="cellIs" dxfId="77" priority="48" stopIfTrue="1" operator="equal">
      <formula>3</formula>
    </cfRule>
  </conditionalFormatting>
  <conditionalFormatting sqref="M33">
    <cfRule type="cellIs" dxfId="76" priority="103" stopIfTrue="1" operator="equal">
      <formula>3</formula>
    </cfRule>
  </conditionalFormatting>
  <conditionalFormatting sqref="M11:N11 M13 N20 M25:N25">
    <cfRule type="cellIs" dxfId="75" priority="20" stopIfTrue="1" operator="equal">
      <formula>3</formula>
    </cfRule>
  </conditionalFormatting>
  <conditionalFormatting sqref="M4:N10 N15 M17:N19 M20:M24 N21:N24 M26 M28:N32 N33 M34:M37 N36:N37">
    <cfRule type="cellIs" dxfId="74" priority="13" stopIfTrue="1" operator="equal">
      <formula>3</formula>
    </cfRule>
  </conditionalFormatting>
  <conditionalFormatting sqref="N13 N26 N34:N35">
    <cfRule type="cellIs" dxfId="73" priority="35" stopIfTrue="1" operator="equal">
      <formula>3</formula>
    </cfRule>
  </conditionalFormatting>
  <conditionalFormatting sqref="N12">
    <cfRule type="cellIs" dxfId="72" priority="10" stopIfTrue="1" operator="equal">
      <formula>3</formula>
    </cfRule>
  </conditionalFormatting>
  <conditionalFormatting sqref="J43">
    <cfRule type="cellIs" dxfId="71" priority="73" stopIfTrue="1" operator="equal">
      <formula>3</formula>
    </cfRule>
  </conditionalFormatting>
  <conditionalFormatting sqref="J42">
    <cfRule type="cellIs" dxfId="70" priority="68" stopIfTrue="1" operator="equal">
      <formula>3</formula>
    </cfRule>
  </conditionalFormatting>
  <conditionalFormatting sqref="J40">
    <cfRule type="cellIs" dxfId="69" priority="56" stopIfTrue="1" operator="equal">
      <formula>3</formula>
    </cfRule>
  </conditionalFormatting>
  <conditionalFormatting sqref="J41">
    <cfRule type="cellIs" dxfId="68" priority="62" stopIfTrue="1" operator="equal">
      <formula>3</formula>
    </cfRule>
  </conditionalFormatting>
  <conditionalFormatting sqref="J48">
    <cfRule type="cellIs" dxfId="67" priority="100" stopIfTrue="1" operator="equal">
      <formula>3</formula>
    </cfRule>
  </conditionalFormatting>
  <conditionalFormatting sqref="J47">
    <cfRule type="cellIs" dxfId="66" priority="94" stopIfTrue="1" operator="equal">
      <formula>3</formula>
    </cfRule>
  </conditionalFormatting>
  <conditionalFormatting sqref="J46">
    <cfRule type="cellIs" dxfId="65" priority="90" stopIfTrue="1" operator="equal">
      <formula>3</formula>
    </cfRule>
  </conditionalFormatting>
  <conditionalFormatting sqref="J45">
    <cfRule type="cellIs" dxfId="64" priority="84" stopIfTrue="1" operator="equal">
      <formula>3</formula>
    </cfRule>
  </conditionalFormatting>
  <conditionalFormatting sqref="J44">
    <cfRule type="cellIs" dxfId="63" priority="79" stopIfTrue="1" operator="equal">
      <formula>3</formula>
    </cfRule>
  </conditionalFormatting>
  <conditionalFormatting sqref="M11:N11 M13 N20 M25:N25">
    <cfRule type="cellIs" dxfId="62" priority="21" stopIfTrue="1" operator="equal">
      <formula>4</formula>
    </cfRule>
  </conditionalFormatting>
  <conditionalFormatting sqref="N12">
    <cfRule type="cellIs" dxfId="61" priority="27" stopIfTrue="1" operator="equal">
      <formula>4</formula>
    </cfRule>
  </conditionalFormatting>
  <conditionalFormatting sqref="N13 N26 N34:N35">
    <cfRule type="cellIs" dxfId="60" priority="36" stopIfTrue="1" operator="equal">
      <formula>4</formula>
    </cfRule>
  </conditionalFormatting>
  <conditionalFormatting sqref="M15:M16 N16">
    <cfRule type="cellIs" dxfId="59" priority="43" stopIfTrue="1" operator="equal">
      <formula>4</formula>
    </cfRule>
  </conditionalFormatting>
  <conditionalFormatting sqref="M33">
    <cfRule type="cellIs" dxfId="58" priority="104" stopIfTrue="1" operator="equal">
      <formula>4</formula>
    </cfRule>
  </conditionalFormatting>
  <conditionalFormatting sqref="N27 N38">
    <cfRule type="cellIs" dxfId="57" priority="49" stopIfTrue="1" operator="equal">
      <formula>4</formula>
    </cfRule>
  </conditionalFormatting>
  <conditionalFormatting sqref="J48">
    <cfRule type="cellIs" dxfId="56" priority="99" stopIfTrue="1" operator="equal">
      <formula>4</formula>
    </cfRule>
  </conditionalFormatting>
  <conditionalFormatting sqref="J47">
    <cfRule type="cellIs" dxfId="55" priority="93" stopIfTrue="1" operator="equal">
      <formula>4</formula>
    </cfRule>
  </conditionalFormatting>
  <conditionalFormatting sqref="M4:N10 N15 M17:N19 M20:M24 N21:N24 M26 M28:N32 N33 M34:M37 N36:N37">
    <cfRule type="cellIs" dxfId="54" priority="14" stopIfTrue="1" operator="equal">
      <formula>4</formula>
    </cfRule>
  </conditionalFormatting>
  <conditionalFormatting sqref="J46">
    <cfRule type="cellIs" dxfId="53" priority="89" stopIfTrue="1" operator="equal">
      <formula>4</formula>
    </cfRule>
  </conditionalFormatting>
  <conditionalFormatting sqref="J45">
    <cfRule type="cellIs" dxfId="52" priority="83" stopIfTrue="1" operator="equal">
      <formula>4</formula>
    </cfRule>
  </conditionalFormatting>
  <conditionalFormatting sqref="J44">
    <cfRule type="cellIs" dxfId="51" priority="78" stopIfTrue="1" operator="equal">
      <formula>4</formula>
    </cfRule>
  </conditionalFormatting>
  <conditionalFormatting sqref="J43">
    <cfRule type="cellIs" dxfId="50" priority="72" stopIfTrue="1" operator="equal">
      <formula>4</formula>
    </cfRule>
  </conditionalFormatting>
  <conditionalFormatting sqref="J42">
    <cfRule type="cellIs" dxfId="49" priority="67" stopIfTrue="1" operator="equal">
      <formula>4</formula>
    </cfRule>
  </conditionalFormatting>
  <conditionalFormatting sqref="J41">
    <cfRule type="cellIs" dxfId="48" priority="61" stopIfTrue="1" operator="equal">
      <formula>4</formula>
    </cfRule>
  </conditionalFormatting>
  <conditionalFormatting sqref="J40">
    <cfRule type="cellIs" dxfId="47" priority="55" stopIfTrue="1" operator="equal">
      <formula>4</formula>
    </cfRule>
  </conditionalFormatting>
  <conditionalFormatting sqref="N12">
    <cfRule type="cellIs" dxfId="46" priority="28" stopIfTrue="1" operator="equal">
      <formula>5</formula>
    </cfRule>
  </conditionalFormatting>
  <conditionalFormatting sqref="M33">
    <cfRule type="cellIs" dxfId="45" priority="105" stopIfTrue="1" operator="equal">
      <formula>5</formula>
    </cfRule>
  </conditionalFormatting>
  <conditionalFormatting sqref="N13 N26 N34:N35">
    <cfRule type="cellIs" dxfId="44" priority="37" stopIfTrue="1" operator="equal">
      <formula>5</formula>
    </cfRule>
  </conditionalFormatting>
  <conditionalFormatting sqref="J48">
    <cfRule type="cellIs" dxfId="43" priority="98" stopIfTrue="1" operator="equal">
      <formula>5</formula>
    </cfRule>
  </conditionalFormatting>
  <conditionalFormatting sqref="M15:M16 N16">
    <cfRule type="cellIs" dxfId="42" priority="44" stopIfTrue="1" operator="equal">
      <formula>5</formula>
    </cfRule>
  </conditionalFormatting>
  <conditionalFormatting sqref="J46:J47">
    <cfRule type="cellIs" dxfId="41" priority="88" stopIfTrue="1" operator="equal">
      <formula>5</formula>
    </cfRule>
  </conditionalFormatting>
  <conditionalFormatting sqref="M4:N10 N15 M17:N19 M20:M24 N21:N24 M26 M28:N32 N33 M34:M37 N36:N37">
    <cfRule type="cellIs" dxfId="40" priority="15" stopIfTrue="1" operator="equal">
      <formula>5</formula>
    </cfRule>
  </conditionalFormatting>
  <conditionalFormatting sqref="J45">
    <cfRule type="cellIs" dxfId="39" priority="82" stopIfTrue="1" operator="equal">
      <formula>5</formula>
    </cfRule>
  </conditionalFormatting>
  <conditionalFormatting sqref="N27 N38">
    <cfRule type="cellIs" dxfId="38" priority="50" stopIfTrue="1" operator="equal">
      <formula>5</formula>
    </cfRule>
  </conditionalFormatting>
  <conditionalFormatting sqref="J44">
    <cfRule type="cellIs" dxfId="37" priority="77" stopIfTrue="1" operator="equal">
      <formula>5</formula>
    </cfRule>
  </conditionalFormatting>
  <conditionalFormatting sqref="J43">
    <cfRule type="cellIs" dxfId="36" priority="71" stopIfTrue="1" operator="equal">
      <formula>5</formula>
    </cfRule>
  </conditionalFormatting>
  <conditionalFormatting sqref="J42">
    <cfRule type="cellIs" dxfId="35" priority="66" stopIfTrue="1" operator="equal">
      <formula>5</formula>
    </cfRule>
  </conditionalFormatting>
  <conditionalFormatting sqref="J41">
    <cfRule type="cellIs" dxfId="34" priority="60" stopIfTrue="1" operator="equal">
      <formula>5</formula>
    </cfRule>
  </conditionalFormatting>
  <conditionalFormatting sqref="J40">
    <cfRule type="cellIs" dxfId="33" priority="54" stopIfTrue="1" operator="equal">
      <formula>5</formula>
    </cfRule>
  </conditionalFormatting>
  <conditionalFormatting sqref="M11:N11 M13 N20 M25:N25">
    <cfRule type="cellIs" dxfId="32" priority="22" stopIfTrue="1" operator="equal">
      <formula>5</formula>
    </cfRule>
  </conditionalFormatting>
  <conditionalFormatting sqref="M33">
    <cfRule type="cellIs" dxfId="31" priority="106" stopIfTrue="1" operator="equal">
      <formula>6</formula>
    </cfRule>
  </conditionalFormatting>
  <conditionalFormatting sqref="N12">
    <cfRule type="cellIs" dxfId="30" priority="29" stopIfTrue="1" operator="equal">
      <formula>6</formula>
    </cfRule>
  </conditionalFormatting>
  <conditionalFormatting sqref="J48">
    <cfRule type="cellIs" dxfId="29" priority="97" stopIfTrue="1" operator="equal">
      <formula>6</formula>
    </cfRule>
  </conditionalFormatting>
  <conditionalFormatting sqref="J47">
    <cfRule type="cellIs" dxfId="28" priority="32" stopIfTrue="1" operator="equal">
      <formula>6</formula>
    </cfRule>
  </conditionalFormatting>
  <conditionalFormatting sqref="J46">
    <cfRule type="cellIs" dxfId="27" priority="87" stopIfTrue="1" operator="equal">
      <formula>6</formula>
    </cfRule>
  </conditionalFormatting>
  <conditionalFormatting sqref="N13 N26 N34:N35">
    <cfRule type="cellIs" dxfId="26" priority="38" stopIfTrue="1" operator="equal">
      <formula>6</formula>
    </cfRule>
  </conditionalFormatting>
  <conditionalFormatting sqref="J44:J45">
    <cfRule type="cellIs" dxfId="25" priority="76" stopIfTrue="1" operator="equal">
      <formula>6</formula>
    </cfRule>
  </conditionalFormatting>
  <conditionalFormatting sqref="M15:M16 N16">
    <cfRule type="cellIs" dxfId="24" priority="45" stopIfTrue="1" operator="equal">
      <formula>6</formula>
    </cfRule>
  </conditionalFormatting>
  <conditionalFormatting sqref="J42:J43">
    <cfRule type="cellIs" dxfId="23" priority="65" stopIfTrue="1" operator="equal">
      <formula>6</formula>
    </cfRule>
  </conditionalFormatting>
  <conditionalFormatting sqref="N27 N38">
    <cfRule type="cellIs" dxfId="22" priority="51" stopIfTrue="1" operator="equal">
      <formula>6</formula>
    </cfRule>
  </conditionalFormatting>
  <conditionalFormatting sqref="J41">
    <cfRule type="cellIs" dxfId="21" priority="59" stopIfTrue="1" operator="equal">
      <formula>6</formula>
    </cfRule>
  </conditionalFormatting>
  <conditionalFormatting sqref="J40">
    <cfRule type="cellIs" dxfId="20" priority="26" stopIfTrue="1" operator="equal">
      <formula>6</formula>
    </cfRule>
  </conditionalFormatting>
  <conditionalFormatting sqref="M4:N10 N15 M17:N19 M20:M24 N21:N24 M26 M28:N32 N33 M34:M37 N36:N37">
    <cfRule type="cellIs" dxfId="19" priority="16" stopIfTrue="1" operator="equal">
      <formula>6</formula>
    </cfRule>
  </conditionalFormatting>
  <conditionalFormatting sqref="M11:N11 M13 N20 M25:N25">
    <cfRule type="cellIs" dxfId="18" priority="23" stopIfTrue="1" operator="equal">
      <formula>6</formula>
    </cfRule>
  </conditionalFormatting>
  <conditionalFormatting sqref="M33">
    <cfRule type="cellIs" dxfId="17" priority="107" stopIfTrue="1" operator="equal">
      <formula>7</formula>
    </cfRule>
  </conditionalFormatting>
  <conditionalFormatting sqref="N12">
    <cfRule type="cellIs" dxfId="16" priority="30" stopIfTrue="1" operator="equal">
      <formula>7</formula>
    </cfRule>
  </conditionalFormatting>
  <conditionalFormatting sqref="J48">
    <cfRule type="cellIs" dxfId="15" priority="33" stopIfTrue="1" operator="equal">
      <formula>7</formula>
    </cfRule>
  </conditionalFormatting>
  <conditionalFormatting sqref="J47">
    <cfRule type="cellIs" dxfId="14" priority="3" stopIfTrue="1" operator="equal">
      <formula>7</formula>
    </cfRule>
  </conditionalFormatting>
  <conditionalFormatting sqref="N13 N26 N34:N35 J45:J46">
    <cfRule type="cellIs" dxfId="13" priority="39" stopIfTrue="1" operator="equal">
      <formula>7</formula>
    </cfRule>
  </conditionalFormatting>
  <conditionalFormatting sqref="M15:M16 N16 J44">
    <cfRule type="cellIs" dxfId="12" priority="46" stopIfTrue="1" operator="equal">
      <formula>7</formula>
    </cfRule>
  </conditionalFormatting>
  <conditionalFormatting sqref="N27 N38 J42:J43">
    <cfRule type="cellIs" dxfId="11" priority="52" stopIfTrue="1" operator="equal">
      <formula>7</formula>
    </cfRule>
  </conditionalFormatting>
  <conditionalFormatting sqref="M4:N10 N15 M17:N19 M20:M24 N21:N24 M26 M28:N32 N33 M34:M37 N36:N37 J41">
    <cfRule type="cellIs" dxfId="10" priority="17" stopIfTrue="1" operator="equal">
      <formula>7</formula>
    </cfRule>
  </conditionalFormatting>
  <conditionalFormatting sqref="J40">
    <cfRule type="cellIs" dxfId="9" priority="4" stopIfTrue="1" operator="equal">
      <formula>7</formula>
    </cfRule>
  </conditionalFormatting>
  <conditionalFormatting sqref="M11:N11 M13 N20 M25:N25">
    <cfRule type="cellIs" dxfId="8" priority="24" stopIfTrue="1" operator="equal">
      <formula>7</formula>
    </cfRule>
  </conditionalFormatting>
  <conditionalFormatting sqref="J40:J48">
    <cfRule type="cellIs" dxfId="7" priority="2" stopIfTrue="1" operator="equal">
      <formula>8</formula>
    </cfRule>
  </conditionalFormatting>
  <conditionalFormatting sqref="N13 N26 N34:N35">
    <cfRule type="cellIs" dxfId="6" priority="40" stopIfTrue="1" operator="equal">
      <formula>8</formula>
    </cfRule>
  </conditionalFormatting>
  <conditionalFormatting sqref="M15:M16 N16">
    <cfRule type="cellIs" dxfId="5" priority="47" stopIfTrue="1" operator="equal">
      <formula>8</formula>
    </cfRule>
  </conditionalFormatting>
  <conditionalFormatting sqref="N27 N38">
    <cfRule type="cellIs" dxfId="4" priority="53" stopIfTrue="1" operator="equal">
      <formula>8</formula>
    </cfRule>
  </conditionalFormatting>
  <conditionalFormatting sqref="M33">
    <cfRule type="cellIs" dxfId="3" priority="108" stopIfTrue="1" operator="equal">
      <formula>8</formula>
    </cfRule>
  </conditionalFormatting>
  <conditionalFormatting sqref="M11:N11 M13 N20 M25:N25">
    <cfRule type="cellIs" dxfId="2" priority="25" stopIfTrue="1" operator="equal">
      <formula>8</formula>
    </cfRule>
  </conditionalFormatting>
  <conditionalFormatting sqref="N12">
    <cfRule type="cellIs" dxfId="1" priority="31" stopIfTrue="1" operator="equal">
      <formula>8</formula>
    </cfRule>
  </conditionalFormatting>
  <conditionalFormatting sqref="M4:N10 N15 M17:N19 M20:M24 N21:N24 M26 M28:N32 N33 M34:M37 N36:N37">
    <cfRule type="cellIs" dxfId="0" priority="18" stopIfTrue="1" operator="equal">
      <formula>8</formula>
    </cfRule>
  </conditionalFormatting>
  <pageMargins left="0.70866141732283516" right="0.70866141732283516" top="0.74803149606299213" bottom="0.74803149606299213" header="0.31496062992126012" footer="0.31496062992126012"/>
  <pageSetup paperSize="9" scale="27" orientation="portrait" r:id="rId1"/>
  <headerFooter>
    <oddFooter>&amp;L&amp;1#&amp;"Calibri"&amp;10&amp;K000000Classified: RMG – Internal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51F6-710D-4E69-9DCB-C9FB4ACACCE5}">
  <sheetPr codeName="Sheet4"/>
  <dimension ref="A1:Q19"/>
  <sheetViews>
    <sheetView topLeftCell="G1" zoomScale="90" zoomScaleNormal="90" workbookViewId="0">
      <pane ySplit="4" topLeftCell="A5" activePane="bottomLeft" state="frozen"/>
      <selection pane="bottomLeft" activeCell="R6" sqref="R6"/>
    </sheetView>
  </sheetViews>
  <sheetFormatPr defaultRowHeight="14.5"/>
  <cols>
    <col min="2" max="2" width="21" customWidth="1"/>
    <col min="4" max="4" width="25.453125" customWidth="1"/>
    <col min="5" max="5" width="14.81640625" customWidth="1"/>
    <col min="6" max="6" width="22.453125" customWidth="1"/>
    <col min="7" max="7" width="56.453125" style="166" customWidth="1"/>
    <col min="8" max="8" width="13.7265625" customWidth="1"/>
    <col min="11" max="11" width="0" hidden="1" customWidth="1"/>
    <col min="12" max="12" width="14.54296875" customWidth="1"/>
    <col min="14" max="15" width="13.453125" customWidth="1"/>
    <col min="16" max="16" width="28.453125" customWidth="1"/>
  </cols>
  <sheetData>
    <row r="1" spans="1:17" ht="15" thickBot="1">
      <c r="A1" s="1" t="s">
        <v>177</v>
      </c>
      <c r="B1" s="26"/>
      <c r="C1" s="3"/>
      <c r="D1" s="5"/>
      <c r="E1" s="5"/>
      <c r="F1" s="5"/>
      <c r="G1" s="173"/>
      <c r="H1" s="6"/>
      <c r="I1" s="4"/>
      <c r="J1" s="4"/>
      <c r="K1" s="4"/>
      <c r="L1" s="4"/>
      <c r="M1" s="4"/>
      <c r="N1" s="4"/>
      <c r="O1" s="4"/>
      <c r="P1" s="4"/>
    </row>
    <row r="2" spans="1:17">
      <c r="A2" s="252" t="s">
        <v>1</v>
      </c>
      <c r="B2" s="254" t="s">
        <v>2</v>
      </c>
      <c r="C2" s="255"/>
      <c r="D2" s="255"/>
      <c r="E2" s="255"/>
      <c r="F2" s="255"/>
      <c r="G2" s="255"/>
      <c r="H2" s="258" t="s">
        <v>3</v>
      </c>
      <c r="I2" s="258"/>
      <c r="J2" s="258"/>
      <c r="K2" s="258"/>
      <c r="L2" s="260" t="s">
        <v>4</v>
      </c>
      <c r="M2" s="260"/>
      <c r="N2" s="260"/>
      <c r="O2" s="260"/>
      <c r="P2" s="250" t="s">
        <v>11</v>
      </c>
    </row>
    <row r="3" spans="1:17" ht="15" thickBot="1">
      <c r="A3" s="253"/>
      <c r="B3" s="256"/>
      <c r="C3" s="257"/>
      <c r="D3" s="257"/>
      <c r="E3" s="257"/>
      <c r="F3" s="257"/>
      <c r="G3" s="257"/>
      <c r="H3" s="259"/>
      <c r="I3" s="259"/>
      <c r="J3" s="259"/>
      <c r="K3" s="259"/>
      <c r="L3" s="261"/>
      <c r="M3" s="261"/>
      <c r="N3" s="261"/>
      <c r="O3" s="261"/>
      <c r="P3" s="251"/>
    </row>
    <row r="4" spans="1:17" ht="23.5" thickBot="1">
      <c r="A4" s="77" t="s">
        <v>14</v>
      </c>
      <c r="B4" s="39" t="s">
        <v>15</v>
      </c>
      <c r="C4" s="40" t="s">
        <v>16</v>
      </c>
      <c r="D4" s="40" t="s">
        <v>17</v>
      </c>
      <c r="E4" s="40" t="s">
        <v>18</v>
      </c>
      <c r="F4" s="40" t="s">
        <v>19</v>
      </c>
      <c r="G4" s="174" t="s">
        <v>20</v>
      </c>
      <c r="H4" s="41" t="s">
        <v>21</v>
      </c>
      <c r="I4" s="41" t="s">
        <v>22</v>
      </c>
      <c r="J4" s="41" t="s">
        <v>23</v>
      </c>
      <c r="K4" s="42" t="s">
        <v>24</v>
      </c>
      <c r="L4" s="43" t="s">
        <v>25</v>
      </c>
      <c r="M4" s="44" t="s">
        <v>26</v>
      </c>
      <c r="N4" s="44" t="s">
        <v>27</v>
      </c>
      <c r="O4" s="45" t="s">
        <v>28</v>
      </c>
      <c r="P4" s="64" t="s">
        <v>53</v>
      </c>
    </row>
    <row r="5" spans="1:17" ht="34.5">
      <c r="A5" s="81" t="s">
        <v>54</v>
      </c>
      <c r="B5" s="103" t="s">
        <v>178</v>
      </c>
      <c r="C5" s="103" t="s">
        <v>179</v>
      </c>
      <c r="D5" s="104" t="s">
        <v>180</v>
      </c>
      <c r="E5" s="103" t="s">
        <v>110</v>
      </c>
      <c r="F5" s="104" t="s">
        <v>181</v>
      </c>
      <c r="G5" s="175" t="s">
        <v>182</v>
      </c>
      <c r="H5" s="105" t="s">
        <v>69</v>
      </c>
      <c r="I5" s="105" t="s">
        <v>78</v>
      </c>
      <c r="J5" s="105"/>
      <c r="K5" s="105"/>
      <c r="L5" s="106"/>
      <c r="M5" s="106"/>
      <c r="N5" s="106">
        <v>45201</v>
      </c>
      <c r="O5" s="106">
        <v>45320</v>
      </c>
      <c r="P5" s="107" t="s">
        <v>183</v>
      </c>
    </row>
    <row r="6" spans="1:17" ht="187.5" customHeight="1">
      <c r="A6" s="81" t="s">
        <v>120</v>
      </c>
      <c r="B6" s="82" t="s">
        <v>184</v>
      </c>
      <c r="C6" s="82" t="s">
        <v>179</v>
      </c>
      <c r="D6" s="83"/>
      <c r="E6" s="82" t="s">
        <v>110</v>
      </c>
      <c r="F6" s="83" t="s">
        <v>185</v>
      </c>
      <c r="G6" s="140" t="s">
        <v>243</v>
      </c>
      <c r="H6" s="66" t="s">
        <v>69</v>
      </c>
      <c r="I6" s="66" t="s">
        <v>78</v>
      </c>
      <c r="J6" s="66"/>
      <c r="K6" s="66"/>
      <c r="L6" s="67">
        <v>45229</v>
      </c>
      <c r="M6" s="67"/>
      <c r="N6" s="148">
        <v>45200</v>
      </c>
      <c r="O6" s="67">
        <v>45320</v>
      </c>
      <c r="P6" s="75"/>
    </row>
    <row r="7" spans="1:17" ht="34.5">
      <c r="A7" s="126" t="s">
        <v>64</v>
      </c>
      <c r="B7" s="127" t="s">
        <v>186</v>
      </c>
      <c r="C7" s="127" t="s">
        <v>179</v>
      </c>
      <c r="D7" s="128"/>
      <c r="E7" s="127" t="s">
        <v>110</v>
      </c>
      <c r="F7" s="128" t="s">
        <v>187</v>
      </c>
      <c r="G7" s="176" t="s">
        <v>188</v>
      </c>
      <c r="H7" s="129" t="s">
        <v>69</v>
      </c>
      <c r="I7" s="129" t="s">
        <v>78</v>
      </c>
      <c r="J7" s="129"/>
      <c r="K7" s="129"/>
      <c r="L7" s="130"/>
      <c r="M7" s="130"/>
      <c r="N7" s="130">
        <v>45200</v>
      </c>
      <c r="O7" s="130">
        <v>45322</v>
      </c>
      <c r="P7" s="131" t="s">
        <v>189</v>
      </c>
    </row>
    <row r="8" spans="1:17" ht="126.65" customHeight="1">
      <c r="A8" s="85" t="s">
        <v>73</v>
      </c>
      <c r="B8" s="82" t="s">
        <v>190</v>
      </c>
      <c r="C8" s="82" t="s">
        <v>179</v>
      </c>
      <c r="D8" s="83" t="s">
        <v>191</v>
      </c>
      <c r="E8" s="82" t="s">
        <v>110</v>
      </c>
      <c r="F8" s="83" t="s">
        <v>192</v>
      </c>
      <c r="G8" s="140" t="s">
        <v>254</v>
      </c>
      <c r="H8" s="66" t="s">
        <v>95</v>
      </c>
      <c r="I8" s="23" t="s">
        <v>96</v>
      </c>
      <c r="J8" s="23" t="s">
        <v>97</v>
      </c>
      <c r="K8" s="66"/>
      <c r="L8" s="67"/>
      <c r="M8" s="67"/>
      <c r="N8" s="67">
        <v>45215</v>
      </c>
      <c r="O8" s="67">
        <v>45322</v>
      </c>
      <c r="P8" s="108" t="s">
        <v>193</v>
      </c>
    </row>
    <row r="9" spans="1:17" ht="157" customHeight="1">
      <c r="A9" s="85" t="s">
        <v>81</v>
      </c>
      <c r="B9" s="111" t="s">
        <v>194</v>
      </c>
      <c r="C9" s="82" t="s">
        <v>179</v>
      </c>
      <c r="D9" s="83" t="s">
        <v>195</v>
      </c>
      <c r="E9" s="82" t="s">
        <v>110</v>
      </c>
      <c r="F9" s="83" t="s">
        <v>192</v>
      </c>
      <c r="G9" s="140" t="s">
        <v>255</v>
      </c>
      <c r="H9" s="66" t="s">
        <v>95</v>
      </c>
      <c r="I9" s="23" t="s">
        <v>96</v>
      </c>
      <c r="J9" s="23" t="s">
        <v>97</v>
      </c>
      <c r="K9" s="66"/>
      <c r="L9" s="67">
        <v>45215</v>
      </c>
      <c r="M9" s="67"/>
      <c r="N9" s="67">
        <v>45215</v>
      </c>
      <c r="O9" s="67">
        <v>45322</v>
      </c>
      <c r="P9" s="109" t="s">
        <v>196</v>
      </c>
    </row>
    <row r="10" spans="1:17" ht="115">
      <c r="A10" s="85" t="s">
        <v>84</v>
      </c>
      <c r="B10" s="111" t="s">
        <v>197</v>
      </c>
      <c r="C10" s="82" t="s">
        <v>179</v>
      </c>
      <c r="D10" s="83" t="s">
        <v>198</v>
      </c>
      <c r="E10" s="82" t="s">
        <v>110</v>
      </c>
      <c r="F10" s="83" t="s">
        <v>199</v>
      </c>
      <c r="G10" s="140" t="s">
        <v>244</v>
      </c>
      <c r="H10" s="66" t="s">
        <v>95</v>
      </c>
      <c r="I10" s="23" t="s">
        <v>96</v>
      </c>
      <c r="J10" s="23" t="s">
        <v>97</v>
      </c>
      <c r="K10" s="66"/>
      <c r="L10" s="67"/>
      <c r="M10" s="67"/>
      <c r="N10" s="67">
        <v>45215</v>
      </c>
      <c r="O10" s="67">
        <v>45322</v>
      </c>
      <c r="P10" s="109" t="s">
        <v>200</v>
      </c>
    </row>
    <row r="11" spans="1:17" ht="163" customHeight="1">
      <c r="A11" s="86" t="s">
        <v>91</v>
      </c>
      <c r="B11" s="82" t="s">
        <v>201</v>
      </c>
      <c r="C11" s="82" t="s">
        <v>179</v>
      </c>
      <c r="D11" s="83" t="s">
        <v>202</v>
      </c>
      <c r="E11" s="82" t="s">
        <v>110</v>
      </c>
      <c r="F11" s="83" t="s">
        <v>203</v>
      </c>
      <c r="G11" s="140" t="s">
        <v>256</v>
      </c>
      <c r="H11" s="66" t="s">
        <v>173</v>
      </c>
      <c r="I11" s="66" t="s">
        <v>204</v>
      </c>
      <c r="J11" s="66"/>
      <c r="K11" s="66"/>
      <c r="L11" s="67"/>
      <c r="M11" s="67"/>
      <c r="N11" s="148" t="s">
        <v>205</v>
      </c>
      <c r="O11" s="67" t="s">
        <v>206</v>
      </c>
      <c r="P11" s="75"/>
    </row>
    <row r="12" spans="1:17" s="147" customFormat="1" ht="138">
      <c r="A12" s="141" t="s">
        <v>101</v>
      </c>
      <c r="B12" s="142" t="s">
        <v>207</v>
      </c>
      <c r="C12" s="142" t="s">
        <v>179</v>
      </c>
      <c r="D12" s="143" t="s">
        <v>208</v>
      </c>
      <c r="E12" s="142" t="s">
        <v>110</v>
      </c>
      <c r="F12" s="143" t="s">
        <v>203</v>
      </c>
      <c r="G12" s="143" t="s">
        <v>209</v>
      </c>
      <c r="H12" s="144" t="s">
        <v>173</v>
      </c>
      <c r="I12" s="144" t="s">
        <v>204</v>
      </c>
      <c r="J12" s="144"/>
      <c r="K12" s="144"/>
      <c r="L12" s="145"/>
      <c r="M12" s="145"/>
      <c r="N12" s="145" t="s">
        <v>210</v>
      </c>
      <c r="O12" s="145" t="s">
        <v>206</v>
      </c>
      <c r="P12" s="146" t="s">
        <v>211</v>
      </c>
      <c r="Q12" s="147" t="s">
        <v>212</v>
      </c>
    </row>
    <row r="13" spans="1:17" ht="103.5">
      <c r="A13" s="85" t="s">
        <v>107</v>
      </c>
      <c r="B13" s="82" t="s">
        <v>213</v>
      </c>
      <c r="C13" s="82" t="s">
        <v>179</v>
      </c>
      <c r="D13" s="83" t="s">
        <v>214</v>
      </c>
      <c r="E13" s="82" t="s">
        <v>110</v>
      </c>
      <c r="F13" s="83" t="s">
        <v>215</v>
      </c>
      <c r="G13" s="140" t="s">
        <v>245</v>
      </c>
      <c r="H13" s="66" t="s">
        <v>95</v>
      </c>
      <c r="I13" s="66" t="s">
        <v>216</v>
      </c>
      <c r="J13" s="66"/>
      <c r="K13" s="66"/>
      <c r="L13" s="67">
        <v>45229</v>
      </c>
      <c r="M13" s="67">
        <v>45317</v>
      </c>
      <c r="N13" s="67">
        <v>45229</v>
      </c>
      <c r="O13" s="67">
        <v>45317</v>
      </c>
      <c r="P13" s="75"/>
    </row>
    <row r="14" spans="1:17" ht="184">
      <c r="A14" s="85" t="s">
        <v>155</v>
      </c>
      <c r="B14" s="82" t="s">
        <v>217</v>
      </c>
      <c r="C14" s="82" t="s">
        <v>179</v>
      </c>
      <c r="D14" s="83" t="s">
        <v>218</v>
      </c>
      <c r="E14" s="82" t="s">
        <v>110</v>
      </c>
      <c r="F14" s="83" t="s">
        <v>219</v>
      </c>
      <c r="G14" s="140" t="s">
        <v>246</v>
      </c>
      <c r="H14" s="66" t="s">
        <v>69</v>
      </c>
      <c r="I14" s="66" t="s">
        <v>78</v>
      </c>
      <c r="J14" s="66"/>
      <c r="K14" s="66"/>
      <c r="L14" s="67">
        <v>45200</v>
      </c>
      <c r="M14" s="67"/>
      <c r="N14" s="67" t="s">
        <v>210</v>
      </c>
      <c r="O14" s="67" t="s">
        <v>206</v>
      </c>
      <c r="P14" s="109" t="s">
        <v>220</v>
      </c>
    </row>
    <row r="15" spans="1:17" ht="135.65" customHeight="1">
      <c r="A15" s="85" t="s">
        <v>162</v>
      </c>
      <c r="B15" s="83" t="s">
        <v>221</v>
      </c>
      <c r="C15" s="82" t="s">
        <v>179</v>
      </c>
      <c r="D15" s="82" t="s">
        <v>222</v>
      </c>
      <c r="E15" s="82" t="s">
        <v>165</v>
      </c>
      <c r="F15" s="83" t="s">
        <v>223</v>
      </c>
      <c r="G15" s="140" t="s">
        <v>257</v>
      </c>
      <c r="H15" s="66" t="s">
        <v>61</v>
      </c>
      <c r="I15" s="66" t="s">
        <v>224</v>
      </c>
      <c r="J15" s="66"/>
      <c r="K15" s="66"/>
      <c r="L15" s="67">
        <v>45201</v>
      </c>
      <c r="M15" s="67"/>
      <c r="N15" s="67">
        <v>45201</v>
      </c>
      <c r="O15" s="67">
        <v>45317</v>
      </c>
      <c r="P15" s="75"/>
    </row>
    <row r="16" spans="1:17" ht="132" customHeight="1">
      <c r="A16" s="85" t="s">
        <v>169</v>
      </c>
      <c r="B16" s="83" t="s">
        <v>225</v>
      </c>
      <c r="C16" s="82" t="s">
        <v>179</v>
      </c>
      <c r="D16" s="87"/>
      <c r="E16" s="82" t="s">
        <v>165</v>
      </c>
      <c r="F16" s="83" t="s">
        <v>226</v>
      </c>
      <c r="G16" s="140" t="s">
        <v>258</v>
      </c>
      <c r="H16" s="66" t="s">
        <v>61</v>
      </c>
      <c r="I16" s="66" t="s">
        <v>227</v>
      </c>
      <c r="J16" s="66"/>
      <c r="K16" s="66"/>
      <c r="L16" s="67">
        <v>45201</v>
      </c>
      <c r="M16" s="67"/>
      <c r="N16" s="67">
        <v>45201</v>
      </c>
      <c r="O16" s="67">
        <v>45317</v>
      </c>
      <c r="P16" s="75"/>
    </row>
    <row r="17" spans="1:16" ht="240.65" customHeight="1">
      <c r="A17" s="85" t="s">
        <v>174</v>
      </c>
      <c r="B17" s="83" t="s">
        <v>228</v>
      </c>
      <c r="C17" s="82" t="s">
        <v>179</v>
      </c>
      <c r="D17" s="87" t="s">
        <v>247</v>
      </c>
      <c r="E17" s="82" t="s">
        <v>165</v>
      </c>
      <c r="F17" s="83" t="s">
        <v>229</v>
      </c>
      <c r="G17" s="140" t="s">
        <v>259</v>
      </c>
      <c r="H17" s="66" t="s">
        <v>69</v>
      </c>
      <c r="I17" s="66" t="s">
        <v>167</v>
      </c>
      <c r="J17" s="66"/>
      <c r="K17" s="66"/>
      <c r="L17" s="67">
        <v>45243</v>
      </c>
      <c r="M17" s="67"/>
      <c r="N17" s="67">
        <v>44879</v>
      </c>
      <c r="O17" s="67">
        <v>44957</v>
      </c>
      <c r="P17" s="109" t="s">
        <v>230</v>
      </c>
    </row>
    <row r="18" spans="1:16" ht="40" customHeight="1">
      <c r="A18" s="85" t="s">
        <v>175</v>
      </c>
      <c r="B18" s="83" t="s">
        <v>231</v>
      </c>
      <c r="C18" s="82" t="s">
        <v>179</v>
      </c>
      <c r="D18" s="83" t="s">
        <v>164</v>
      </c>
      <c r="E18" s="82" t="s">
        <v>165</v>
      </c>
      <c r="F18" s="83" t="s">
        <v>229</v>
      </c>
      <c r="G18" s="140" t="s">
        <v>260</v>
      </c>
      <c r="H18" s="66" t="s">
        <v>69</v>
      </c>
      <c r="I18" s="66" t="s">
        <v>167</v>
      </c>
      <c r="J18" s="66"/>
      <c r="K18" s="66"/>
      <c r="L18" s="67"/>
      <c r="M18" s="67"/>
      <c r="N18" s="67">
        <v>44879</v>
      </c>
      <c r="O18" s="67">
        <v>44957</v>
      </c>
      <c r="P18" s="75"/>
    </row>
    <row r="19" spans="1:16" ht="32.15" customHeight="1">
      <c r="A19" s="85" t="s">
        <v>176</v>
      </c>
      <c r="B19" s="82" t="s">
        <v>163</v>
      </c>
      <c r="C19" s="82" t="s">
        <v>179</v>
      </c>
      <c r="D19" s="83" t="s">
        <v>164</v>
      </c>
      <c r="E19" s="82" t="s">
        <v>165</v>
      </c>
      <c r="F19" s="83" t="s">
        <v>232</v>
      </c>
      <c r="G19" s="140" t="s">
        <v>233</v>
      </c>
      <c r="H19" s="66" t="s">
        <v>69</v>
      </c>
      <c r="I19" s="66" t="s">
        <v>167</v>
      </c>
      <c r="J19" s="66"/>
      <c r="K19" s="66"/>
      <c r="L19" s="67"/>
      <c r="M19" s="67"/>
      <c r="N19" s="67">
        <v>45201</v>
      </c>
      <c r="O19" s="67">
        <v>45298</v>
      </c>
      <c r="P19" s="75"/>
    </row>
  </sheetData>
  <autoFilter ref="A4:Q19" xr:uid="{613951F6-710D-4E69-9DCB-C9FB4ACACCE5}"/>
  <mergeCells count="5">
    <mergeCell ref="P2:P3"/>
    <mergeCell ref="A2:A3"/>
    <mergeCell ref="B2:G3"/>
    <mergeCell ref="H2:K3"/>
    <mergeCell ref="L2:O3"/>
  </mergeCells>
  <pageMargins left="0.7" right="0.7" top="0.75" bottom="0.75" header="0.3" footer="0.3"/>
  <pageSetup paperSize="9" orientation="portrait" r:id="rId1"/>
  <headerFooter>
    <oddFooter>&amp;L&amp;1#&amp;"Calibri"&amp;10&amp;K000000Classified: RMG – Internal</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C30C7-FDC1-42BF-BD47-FDF7D74FBB6F}">
  <sheetPr codeName="Sheet5"/>
  <dimension ref="A1:AT5"/>
  <sheetViews>
    <sheetView workbookViewId="0">
      <selection activeCell="H17" sqref="H17"/>
    </sheetView>
  </sheetViews>
  <sheetFormatPr defaultRowHeight="14.5"/>
  <sheetData>
    <row r="1" spans="1:46" ht="15" thickBot="1">
      <c r="A1" s="88" t="s">
        <v>234</v>
      </c>
      <c r="B1" s="89"/>
      <c r="C1" s="2"/>
      <c r="D1" s="3"/>
      <c r="E1" s="4"/>
      <c r="F1" s="4"/>
      <c r="G1" s="4"/>
      <c r="H1" s="4"/>
      <c r="I1" s="6"/>
      <c r="J1" s="4"/>
      <c r="K1" s="4"/>
      <c r="L1" s="4"/>
      <c r="M1" s="4"/>
      <c r="N1" s="4"/>
      <c r="O1" s="4"/>
      <c r="P1" s="4"/>
      <c r="Q1" s="4"/>
      <c r="R1" s="4"/>
      <c r="S1" s="4"/>
      <c r="T1" s="4"/>
      <c r="U1" s="4"/>
      <c r="V1" s="4"/>
      <c r="W1" s="4"/>
      <c r="X1" s="4"/>
      <c r="Y1" s="4"/>
      <c r="Z1" s="4"/>
      <c r="AA1" s="4"/>
      <c r="AB1" s="4"/>
      <c r="AC1" s="4"/>
      <c r="AD1" s="4"/>
      <c r="AE1" s="7"/>
      <c r="AF1" s="7"/>
      <c r="AG1" s="4"/>
      <c r="AH1" s="4"/>
      <c r="AI1" s="4"/>
      <c r="AJ1" s="4"/>
      <c r="AK1" s="4"/>
      <c r="AL1" s="4"/>
      <c r="AM1" s="4"/>
      <c r="AN1" s="4"/>
      <c r="AO1" s="4"/>
      <c r="AP1" s="4"/>
      <c r="AQ1" s="4"/>
      <c r="AR1" s="4"/>
      <c r="AS1" s="4"/>
      <c r="AT1" s="4" t="s">
        <v>235</v>
      </c>
    </row>
    <row r="2" spans="1:46" ht="15" thickBot="1">
      <c r="A2" s="252" t="s">
        <v>1</v>
      </c>
      <c r="B2" s="279"/>
      <c r="C2" s="254" t="s">
        <v>2</v>
      </c>
      <c r="D2" s="255"/>
      <c r="E2" s="255"/>
      <c r="F2" s="255"/>
      <c r="G2" s="255"/>
      <c r="H2" s="255"/>
      <c r="I2" s="258" t="s">
        <v>3</v>
      </c>
      <c r="J2" s="258"/>
      <c r="K2" s="258"/>
      <c r="L2" s="258"/>
      <c r="M2" s="260" t="s">
        <v>4</v>
      </c>
      <c r="N2" s="260"/>
      <c r="O2" s="260"/>
      <c r="P2" s="260"/>
      <c r="Q2" s="281" t="s">
        <v>5</v>
      </c>
      <c r="R2" s="281"/>
      <c r="S2" s="277" t="s">
        <v>6</v>
      </c>
      <c r="T2" s="277"/>
      <c r="U2" s="277"/>
      <c r="V2" s="277"/>
      <c r="W2" s="277"/>
      <c r="X2" s="9"/>
      <c r="Y2" s="283" t="s">
        <v>7</v>
      </c>
      <c r="Z2" s="284"/>
      <c r="AA2" s="284"/>
      <c r="AB2" s="285"/>
      <c r="AC2" s="289" t="s">
        <v>8</v>
      </c>
      <c r="AD2" s="290"/>
      <c r="AE2" s="290"/>
      <c r="AF2" s="290"/>
      <c r="AG2" s="290"/>
      <c r="AH2" s="290"/>
      <c r="AI2" s="290"/>
      <c r="AJ2" s="290"/>
      <c r="AK2" s="291"/>
      <c r="AL2" s="292" t="s">
        <v>9</v>
      </c>
      <c r="AM2" s="293"/>
      <c r="AN2" s="293"/>
      <c r="AO2" s="294"/>
      <c r="AP2" s="298" t="s">
        <v>10</v>
      </c>
      <c r="AQ2" s="299"/>
      <c r="AR2" s="299"/>
      <c r="AS2" s="299"/>
      <c r="AT2" s="250" t="s">
        <v>11</v>
      </c>
    </row>
    <row r="3" spans="1:46" ht="15" thickBot="1">
      <c r="A3" s="253"/>
      <c r="B3" s="280"/>
      <c r="C3" s="256"/>
      <c r="D3" s="257"/>
      <c r="E3" s="257"/>
      <c r="F3" s="257"/>
      <c r="G3" s="257"/>
      <c r="H3" s="257"/>
      <c r="I3" s="259"/>
      <c r="J3" s="259"/>
      <c r="K3" s="259"/>
      <c r="L3" s="259"/>
      <c r="M3" s="261"/>
      <c r="N3" s="261"/>
      <c r="O3" s="261"/>
      <c r="P3" s="261"/>
      <c r="Q3" s="282"/>
      <c r="R3" s="282"/>
      <c r="S3" s="278"/>
      <c r="T3" s="278"/>
      <c r="U3" s="278"/>
      <c r="V3" s="278"/>
      <c r="W3" s="278"/>
      <c r="X3" s="10"/>
      <c r="Y3" s="286"/>
      <c r="Z3" s="287"/>
      <c r="AA3" s="287"/>
      <c r="AB3" s="288"/>
      <c r="AC3" s="302" t="s">
        <v>12</v>
      </c>
      <c r="AD3" s="303"/>
      <c r="AE3" s="303"/>
      <c r="AF3" s="304"/>
      <c r="AG3" s="305" t="s">
        <v>13</v>
      </c>
      <c r="AH3" s="305"/>
      <c r="AI3" s="305"/>
      <c r="AJ3" s="305"/>
      <c r="AK3" s="306"/>
      <c r="AL3" s="295"/>
      <c r="AM3" s="296"/>
      <c r="AN3" s="296"/>
      <c r="AO3" s="297"/>
      <c r="AP3" s="300"/>
      <c r="AQ3" s="301"/>
      <c r="AR3" s="301"/>
      <c r="AS3" s="301"/>
      <c r="AT3" s="251"/>
    </row>
    <row r="4" spans="1:46" ht="52.5" thickBot="1">
      <c r="A4" s="90" t="s">
        <v>14</v>
      </c>
      <c r="B4" s="91" t="s">
        <v>236</v>
      </c>
      <c r="C4" s="39" t="s">
        <v>15</v>
      </c>
      <c r="D4" s="40" t="s">
        <v>16</v>
      </c>
      <c r="E4" s="40" t="s">
        <v>17</v>
      </c>
      <c r="F4" s="40" t="s">
        <v>18</v>
      </c>
      <c r="G4" s="40" t="s">
        <v>19</v>
      </c>
      <c r="H4" s="92" t="s">
        <v>20</v>
      </c>
      <c r="I4" s="93" t="s">
        <v>21</v>
      </c>
      <c r="J4" s="41" t="s">
        <v>22</v>
      </c>
      <c r="K4" s="41" t="s">
        <v>23</v>
      </c>
      <c r="L4" s="42" t="s">
        <v>24</v>
      </c>
      <c r="M4" s="43" t="s">
        <v>25</v>
      </c>
      <c r="N4" s="44" t="s">
        <v>26</v>
      </c>
      <c r="O4" s="44" t="s">
        <v>27</v>
      </c>
      <c r="P4" s="45" t="s">
        <v>28</v>
      </c>
      <c r="Q4" s="46" t="s">
        <v>29</v>
      </c>
      <c r="R4" s="47" t="s">
        <v>30</v>
      </c>
      <c r="S4" s="48" t="s">
        <v>29</v>
      </c>
      <c r="T4" s="49" t="s">
        <v>30</v>
      </c>
      <c r="U4" s="50" t="s">
        <v>237</v>
      </c>
      <c r="V4" s="50" t="s">
        <v>31</v>
      </c>
      <c r="W4" s="50" t="s">
        <v>32</v>
      </c>
      <c r="X4" s="51" t="s">
        <v>33</v>
      </c>
      <c r="Y4" s="52" t="s">
        <v>34</v>
      </c>
      <c r="Z4" s="53" t="s">
        <v>35</v>
      </c>
      <c r="AA4" s="53" t="s">
        <v>36</v>
      </c>
      <c r="AB4" s="54" t="s">
        <v>37</v>
      </c>
      <c r="AC4" s="55" t="s">
        <v>38</v>
      </c>
      <c r="AD4" s="56" t="s">
        <v>39</v>
      </c>
      <c r="AE4" s="56" t="s">
        <v>40</v>
      </c>
      <c r="AF4" s="57" t="s">
        <v>11</v>
      </c>
      <c r="AG4" s="58" t="s">
        <v>41</v>
      </c>
      <c r="AH4" s="59" t="s">
        <v>42</v>
      </c>
      <c r="AI4" s="60" t="s">
        <v>43</v>
      </c>
      <c r="AJ4" s="60" t="s">
        <v>44</v>
      </c>
      <c r="AK4" s="57" t="s">
        <v>11</v>
      </c>
      <c r="AL4" s="94" t="s">
        <v>45</v>
      </c>
      <c r="AM4" s="78" t="s">
        <v>46</v>
      </c>
      <c r="AN4" s="78" t="s">
        <v>47</v>
      </c>
      <c r="AO4" s="79" t="s">
        <v>48</v>
      </c>
      <c r="AP4" s="61" t="s">
        <v>49</v>
      </c>
      <c r="AQ4" s="62" t="s">
        <v>50</v>
      </c>
      <c r="AR4" s="63" t="s">
        <v>51</v>
      </c>
      <c r="AS4" s="80" t="s">
        <v>52</v>
      </c>
      <c r="AT4" s="64" t="s">
        <v>53</v>
      </c>
    </row>
    <row r="5" spans="1:46" ht="15.5">
      <c r="A5" s="95"/>
      <c r="B5" s="89"/>
      <c r="C5" s="76"/>
      <c r="D5" s="76"/>
      <c r="E5" s="76"/>
      <c r="F5" s="96"/>
      <c r="G5" s="97"/>
      <c r="H5" s="98"/>
      <c r="I5" s="99"/>
      <c r="J5" s="66"/>
      <c r="K5" s="66"/>
      <c r="L5" s="66"/>
      <c r="M5" s="67"/>
      <c r="N5" s="67"/>
      <c r="O5" s="100"/>
      <c r="P5" s="67"/>
      <c r="Q5" s="68"/>
      <c r="R5" s="68"/>
      <c r="S5" s="69"/>
      <c r="T5" s="69"/>
      <c r="U5" s="69"/>
      <c r="V5" s="69"/>
      <c r="W5" s="69"/>
      <c r="X5" s="69"/>
      <c r="Y5" s="70"/>
      <c r="Z5" s="70"/>
      <c r="AA5" s="70"/>
      <c r="AB5" s="70"/>
      <c r="AC5" s="71"/>
      <c r="AD5" s="71"/>
      <c r="AE5" s="71"/>
      <c r="AF5" s="71"/>
      <c r="AG5" s="71"/>
      <c r="AH5" s="71"/>
      <c r="AI5" s="72"/>
      <c r="AJ5" s="72"/>
      <c r="AK5" s="72"/>
      <c r="AL5" s="72"/>
      <c r="AM5" s="72"/>
      <c r="AN5" s="72"/>
      <c r="AO5" s="72"/>
      <c r="AP5" s="73"/>
      <c r="AQ5" s="74"/>
      <c r="AR5" s="73"/>
      <c r="AS5" s="84"/>
      <c r="AT5" s="75"/>
    </row>
  </sheetData>
  <mergeCells count="13">
    <mergeCell ref="Y2:AB3"/>
    <mergeCell ref="AC2:AK2"/>
    <mergeCell ref="AL2:AO3"/>
    <mergeCell ref="AP2:AS3"/>
    <mergeCell ref="AT2:AT3"/>
    <mergeCell ref="AC3:AF3"/>
    <mergeCell ref="AG3:AK3"/>
    <mergeCell ref="S2:W3"/>
    <mergeCell ref="A2:B3"/>
    <mergeCell ref="C2:H3"/>
    <mergeCell ref="I2:L3"/>
    <mergeCell ref="M2:P3"/>
    <mergeCell ref="Q2:R3"/>
  </mergeCells>
  <pageMargins left="0.7" right="0.7" top="0.75" bottom="0.75" header="0.3" footer="0.3"/>
  <pageSetup paperSize="9" orientation="portrait" r:id="rId1"/>
  <headerFooter>
    <oddFooter>&amp;L&amp;1#&amp;"Calibri"&amp;10&amp;K000000Classified: RMG –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2058F6954D14DAC2A06CD99486AE9" ma:contentTypeVersion="5" ma:contentTypeDescription="Create a new document." ma:contentTypeScope="" ma:versionID="b48108e14361d378db06d553deeb73c5">
  <xsd:schema xmlns:xsd="http://www.w3.org/2001/XMLSchema" xmlns:xs="http://www.w3.org/2001/XMLSchema" xmlns:p="http://schemas.microsoft.com/office/2006/metadata/properties" xmlns:ns2="b67678ec-214e-4003-ba3b-04b533a689ee" xmlns:ns3="3fa99cdc-bbb7-4a57-a729-ec111877ad28" targetNamespace="http://schemas.microsoft.com/office/2006/metadata/properties" ma:root="true" ma:fieldsID="a192837f77b66c0e3385aea576e2939e" ns2:_="" ns3:_="">
    <xsd:import namespace="b67678ec-214e-4003-ba3b-04b533a689ee"/>
    <xsd:import namespace="3fa99cdc-bbb7-4a57-a729-ec111877ad2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678ec-214e-4003-ba3b-04b533a689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a99cdc-bbb7-4a57-a729-ec111877ad2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BACF40-2F2B-46C7-A8D1-8409D807D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678ec-214e-4003-ba3b-04b533a689ee"/>
    <ds:schemaRef ds:uri="3fa99cdc-bbb7-4a57-a729-ec111877ad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3BAD77-56B0-4995-B2E1-412BFF0160C3}">
  <ds:schemaRefs>
    <ds:schemaRef ds:uri="http://schemas.microsoft.com/sharepoint/v3/contenttype/forms"/>
  </ds:schemaRefs>
</ds:datastoreItem>
</file>

<file path=customXml/itemProps3.xml><?xml version="1.0" encoding="utf-8"?>
<ds:datastoreItem xmlns:ds="http://schemas.openxmlformats.org/officeDocument/2006/customXml" ds:itemID="{A1A3910B-946B-476A-BC74-B0999FB387BF}">
  <ds:schemaRefs>
    <ds:schemaRef ds:uri="http://schemas.openxmlformats.org/package/2006/metadata/core-properties"/>
    <ds:schemaRef ds:uri="http://purl.org/dc/terms/"/>
    <ds:schemaRef ds:uri="3fa99cdc-bbb7-4a57-a729-ec111877ad28"/>
    <ds:schemaRef ds:uri="http://schemas.microsoft.com/office/infopath/2007/PartnerControls"/>
    <ds:schemaRef ds:uri="http://schemas.microsoft.com/office/2006/documentManagement/types"/>
    <ds:schemaRef ds:uri="b67678ec-214e-4003-ba3b-04b533a689ee"/>
    <ds:schemaRef ds:uri="http://purl.org/dc/elements/1.1/"/>
    <ds:schemaRef ds:uri="http://schemas.microsoft.com/office/2006/metadata/properties"/>
    <ds:schemaRef ds:uri="http://www.w3.org/XML/1998/namespace"/>
    <ds:schemaRef ds:uri="http://purl.org/dc/dcmitype/"/>
  </ds:schemaRefs>
</ds:datastoreItem>
</file>

<file path=docMetadata/LabelInfo.xml><?xml version="1.0" encoding="utf-8"?>
<clbl:labelList xmlns:clbl="http://schemas.microsoft.com/office/2020/mipLabelMetadata">
  <clbl:label id="{607bdb48-d5bd-4aef-99e7-b1bb598644d3}" enabled="0" method="" siteId="{607bdb48-d5bd-4aef-99e7-b1bb598644d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Outhouses</vt:lpstr>
      <vt:lpstr>Internals</vt:lpstr>
      <vt:lpstr>Accio Marquee</vt:lpstr>
      <vt:lpstr>Parking VOC</vt:lpstr>
      <vt:lpstr>PFW</vt:lpstr>
      <vt:lpstr>'Accio Marquee'!Print_Area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McGouran</dc:creator>
  <cp:keywords/>
  <dc:description/>
  <cp:lastModifiedBy>nicholas.burns</cp:lastModifiedBy>
  <cp:revision/>
  <dcterms:created xsi:type="dcterms:W3CDTF">2023-08-01T07:37:16Z</dcterms:created>
  <dcterms:modified xsi:type="dcterms:W3CDTF">2023-11-02T13:24:56Z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0x01010001C2058F6954D14DAC2A06CD99486AE9</vt:lpwstr>
  </property>
  <property fmtid="{D5CDD505-2E9C-101B-9397-08002B2CF9AE}" pid="3" name="MSIP_Label_980f36f3-41a5-4f45-a6a2-e224f336accd_Enabled">
    <vt:lpwstr>true</vt:lpwstr>
  </property>
  <property fmtid="{D5CDD505-2E9C-101B-9397-08002B2CF9AE}" pid="4" name="MSIP_Label_980f36f3-41a5-4f45-a6a2-e224f336accd_SetDate">
    <vt:lpwstr>2023-11-02T13:24:09Z</vt:lpwstr>
  </property>
  <property fmtid="{D5CDD505-2E9C-101B-9397-08002B2CF9AE}" pid="5" name="MSIP_Label_980f36f3-41a5-4f45-a6a2-e224f336accd_Method">
    <vt:lpwstr>Standard</vt:lpwstr>
  </property>
  <property fmtid="{D5CDD505-2E9C-101B-9397-08002B2CF9AE}" pid="6" name="MSIP_Label_980f36f3-41a5-4f45-a6a2-e224f336accd_Name">
    <vt:lpwstr>980f36f3-41a5-4f45-a6a2-e224f336accd</vt:lpwstr>
  </property>
  <property fmtid="{D5CDD505-2E9C-101B-9397-08002B2CF9AE}" pid="7" name="MSIP_Label_980f36f3-41a5-4f45-a6a2-e224f336accd_SiteId">
    <vt:lpwstr>7a082108-90dd-41ac-be41-9b8feabee2da</vt:lpwstr>
  </property>
  <property fmtid="{D5CDD505-2E9C-101B-9397-08002B2CF9AE}" pid="8" name="MSIP_Label_980f36f3-41a5-4f45-a6a2-e224f336accd_ActionId">
    <vt:lpwstr>60b1ef27-d188-47bb-956f-fca3c7f6ce4c</vt:lpwstr>
  </property>
  <property fmtid="{D5CDD505-2E9C-101B-9397-08002B2CF9AE}" pid="9" name="MSIP_Label_980f36f3-41a5-4f45-a6a2-e224f336accd_ContentBits">
    <vt:lpwstr>2</vt:lpwstr>
  </property>
</Properties>
</file>